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Π.Υ.Σ.Δ.Ε\Π.Υ.Σ.Δ.Ε. 2021\Πράξη 11η_23-08-2021 (3 ημ.)\Εξερχόμενα\2η - Θέμα 1ο Τοποθ. Εκπ. σε Λειτ. Κενά\"/>
    </mc:Choice>
  </mc:AlternateContent>
  <bookViews>
    <workbookView xWindow="0" yWindow="0" windowWidth="24240" windowHeight="10830"/>
  </bookViews>
  <sheets>
    <sheet name="ΠΕ02" sheetId="1" r:id="rId1"/>
    <sheet name="ΠΕ86" sheetId="2" r:id="rId2"/>
  </sheets>
  <definedNames>
    <definedName name="_xlnm._FilterDatabase" localSheetId="0" hidden="1">ΠΕ02!$A$2:$P$27</definedName>
    <definedName name="_xlnm._FilterDatabase" localSheetId="1" hidden="1">ΠΕ86!$A$2:$P$31</definedName>
    <definedName name="_xlnm.Print_Titles" localSheetId="0">ΠΕ02!$1:$2</definedName>
    <definedName name="_xlnm.Print_Titles" localSheetId="1">ΠΕ86!$1:$2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" l="1"/>
  <c r="N26" i="1"/>
  <c r="J5" i="2"/>
  <c r="N5" i="2" s="1"/>
  <c r="N29" i="2"/>
  <c r="N26" i="2"/>
  <c r="N20" i="2"/>
  <c r="N7" i="2"/>
  <c r="J17" i="2"/>
  <c r="N17" i="2" s="1"/>
  <c r="J27" i="2"/>
  <c r="N27" i="2" s="1"/>
  <c r="J3" i="2"/>
  <c r="N3" i="2" s="1"/>
  <c r="N30" i="2"/>
  <c r="N8" i="2"/>
  <c r="J10" i="2"/>
  <c r="N10" i="2" s="1"/>
  <c r="N22" i="2"/>
  <c r="J14" i="2"/>
  <c r="N14" i="2" s="1"/>
  <c r="J12" i="2"/>
  <c r="N12" i="2" s="1"/>
  <c r="J11" i="2"/>
  <c r="N11" i="2" s="1"/>
  <c r="N31" i="2"/>
  <c r="J19" i="2"/>
  <c r="N19" i="2" s="1"/>
  <c r="J6" i="2"/>
  <c r="N6" i="2" s="1"/>
  <c r="J9" i="2"/>
  <c r="N9" i="2" s="1"/>
  <c r="J16" i="2"/>
  <c r="N16" i="2" s="1"/>
  <c r="J4" i="2"/>
  <c r="N4" i="2" s="1"/>
  <c r="N24" i="2"/>
  <c r="J13" i="2"/>
  <c r="N13" i="2" s="1"/>
  <c r="N15" i="2"/>
  <c r="N21" i="2"/>
  <c r="N18" i="2"/>
  <c r="N23" i="2"/>
  <c r="N25" i="2"/>
  <c r="N28" i="2"/>
  <c r="N3" i="1" l="1"/>
  <c r="J10" i="1"/>
  <c r="N10" i="1" s="1"/>
  <c r="N6" i="1"/>
  <c r="J18" i="1"/>
  <c r="N18" i="1" s="1"/>
  <c r="N25" i="1"/>
  <c r="N5" i="1"/>
  <c r="N19" i="1"/>
  <c r="N15" i="1"/>
  <c r="N8" i="1"/>
  <c r="N27" i="1"/>
  <c r="N11" i="1"/>
  <c r="N20" i="1"/>
  <c r="N16" i="1"/>
  <c r="N23" i="1"/>
  <c r="J4" i="1"/>
  <c r="N4" i="1" s="1"/>
  <c r="N24" i="1"/>
  <c r="N22" i="1"/>
  <c r="N14" i="1"/>
  <c r="N7" i="1"/>
  <c r="N17" i="1"/>
  <c r="J13" i="1"/>
  <c r="N13" i="1" s="1"/>
  <c r="N9" i="1"/>
  <c r="N12" i="1"/>
</calcChain>
</file>

<file path=xl/sharedStrings.xml><?xml version="1.0" encoding="utf-8"?>
<sst xmlns="http://schemas.openxmlformats.org/spreadsheetml/2006/main" count="525" uniqueCount="260">
  <si>
    <t>A/A</t>
  </si>
  <si>
    <t>ΑΜ</t>
  </si>
  <si>
    <t>Επώνυμο</t>
  </si>
  <si>
    <t>Όνομα</t>
  </si>
  <si>
    <t>Οργανική</t>
  </si>
  <si>
    <t>Είδος Τοποθ.</t>
  </si>
  <si>
    <t>Τύπος Αίτ.</t>
  </si>
  <si>
    <t>Μόρια Συνολ. Υπηρ.</t>
  </si>
  <si>
    <t>Μόρια Δυσμ. Συνθ.</t>
  </si>
  <si>
    <t>Μόρια Οικ. Κατάστ.</t>
  </si>
  <si>
    <t>Εντοπ.</t>
  </si>
  <si>
    <t>Συνυπηρ.</t>
  </si>
  <si>
    <t>Ειδική Κατηγορία</t>
  </si>
  <si>
    <t>Σύνολο Μορίων</t>
  </si>
  <si>
    <t>Επιλογές</t>
  </si>
  <si>
    <t>ΑΘΑΝΑΣΙΑΔΟΥ</t>
  </si>
  <si>
    <t>ΧΡΥΣΟΥΛΑ</t>
  </si>
  <si>
    <t>ΓΥΜΝΑΣΙΟ ΚΡΟΚΟΥ</t>
  </si>
  <si>
    <t>Α. Οργαν.</t>
  </si>
  <si>
    <t>Συμπλ.</t>
  </si>
  <si>
    <t>Σερβίων</t>
  </si>
  <si>
    <t>Όχι</t>
  </si>
  <si>
    <t>4ο Γελ.Κοζ., 3ο-2ο-5ο-1ο Γυμν.Κοζ., Γυμν.Σερβ., Γυμν.Βελβ.</t>
  </si>
  <si>
    <t>ΑΡΑΒΑΝΗ</t>
  </si>
  <si>
    <t>ΕΥΑΓΓΕΛΙΑ</t>
  </si>
  <si>
    <t>ΓΥΜΝΑΣΙΟ ΠΕΡΔΙΚΚΑ</t>
  </si>
  <si>
    <t>Κοζάνη</t>
  </si>
  <si>
    <t>8ο-4ο-3ο-6ο-1ο Γυμν.Κοζ.</t>
  </si>
  <si>
    <t>ΓΙΑΝΝΙΤΣΗ</t>
  </si>
  <si>
    <t>ΑΝΑΣΤΑΣΙΑ</t>
  </si>
  <si>
    <r>
      <t>2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ΕΠΑ.Λ.ΠΤΟΛΕΜΑΪΔΑΣ</t>
    </r>
  </si>
  <si>
    <t>Εορδαία</t>
  </si>
  <si>
    <t>Γυμ. Εμπ - Αναρρ., Μουσ. Πτολ., 5ο-1ο Γυμ. Πτολ., Γυμ. Ανατ., 1ο-2ο Γελ Πτολ., Γυμν.Περδ., 3ο Γελ Πτολ., 3ο-4ο-2ο Γυμν.Πτολ.</t>
  </si>
  <si>
    <t>ΓΚΕΚΑ</t>
  </si>
  <si>
    <t>ΠΑΡΑΣΚΕΥΗ</t>
  </si>
  <si>
    <r>
      <t>4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ΕΣΠΕΡΙΝΟ ΕΠΑ.Λ. ΚΟΖΑΝΗΣ</t>
    </r>
  </si>
  <si>
    <t xml:space="preserve">3ο-1ο Γυμν.Κοζ., 3ο-4ο Γελ Κοζ., 8ο-2ο Γυμν.Κοζ., 2ο Γελ Κοζ., 5ο Γυμν. Κοζ., Καλλιτ. Κοζ. </t>
  </si>
  <si>
    <t>ΔΑΝΙΛΗ</t>
  </si>
  <si>
    <t>ΓΕΝΙΚΟ ΛΥΚΕΙΟ ΣΕΡΒΙΩΝ</t>
  </si>
  <si>
    <t>2ο-5ο-3ο-8ο-1ο Γυμν.Κοζ.</t>
  </si>
  <si>
    <t>ΔΕΛΙΟΠΟΥΛΟΣ</t>
  </si>
  <si>
    <t xml:space="preserve"> ΓΕΩΡΓΙΟΣ </t>
  </si>
  <si>
    <t>ΓΥΜΝΑΣΙΟ ΜΕ Λ.Τ. ΤΣΟΤΥΛΙΟΥ</t>
  </si>
  <si>
    <t>3ο Γελ Κοζ., 1ο-3ο-8ο Γυμν.Κοζ., 1ο Γυμν.Πτολ.</t>
  </si>
  <si>
    <r>
      <t>4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ΚΟΖΑΝΗΣ</t>
    </r>
  </si>
  <si>
    <t>ΖΟΥΡΟΥΦΙΔΗΣ</t>
  </si>
  <si>
    <t>ΕΥΣΤΑΘΙΟΣ</t>
  </si>
  <si>
    <t>ΕΠΑ.Λ. ΛΕΩΝΙΔΙΟΥ ΑΡΚΑΔΙΑΣ</t>
  </si>
  <si>
    <t>Γ. Από Απόσπαση</t>
  </si>
  <si>
    <t>Τοποθ.</t>
  </si>
  <si>
    <t xml:space="preserve">3ο-5ο-2ο-1ο Γυμν. Κοζ., 4ο-3ο-1ο-2ο Γελ Κοζ., Γυμν.Σερβ., Γυμν.Βελβ., Γελ Βελβ. </t>
  </si>
  <si>
    <t>Βόιο</t>
  </si>
  <si>
    <t>ΑΙΚΑΤΕΡΙΝΗ</t>
  </si>
  <si>
    <t>ΔΗΜΗΤΡΙΟΣ</t>
  </si>
  <si>
    <t>ΚΡΟΜΜΥΔΑ</t>
  </si>
  <si>
    <t>ΠΑΝΑΓΙΩΤΑ</t>
  </si>
  <si>
    <t>1ο Γυμνάσιο Αλεξάνδρειας Ημαθίας</t>
  </si>
  <si>
    <t xml:space="preserve">1ο Γυμν.Πτολ., Μουσ.Πτολ.,5ο Γυμν.Πτολ., 3ο Γελ Πτολ., 4ο-2ο-3ο Γυμν.Πτολ., Γυμν.Περδ.,1ο Γελ Πτολ. </t>
  </si>
  <si>
    <t>ΛΑΖΑΡΟΥ</t>
  </si>
  <si>
    <t>ΜΑΡΙΑ</t>
  </si>
  <si>
    <t>ΓΥΜΝΑΣΙΟ ΝΕΑΠΟΛΗΣ</t>
  </si>
  <si>
    <t>Γυμν.Ερατ., Γυμν.Γαλατ., Γελ Νεαπ., Γυμν.Σιατ., Γυμν.Τσοτ.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</si>
  <si>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ΓΕΝΙΚΟ ΛΥΚΕΙΟ ΚΟΖΑΝΗΣ</t>
    </r>
  </si>
  <si>
    <t>ΛΙΛΗ</t>
  </si>
  <si>
    <t>ΠΟΛΥΞΕΝΗ</t>
  </si>
  <si>
    <t>ΓΕΝΙΚΟ ΛΥΚΕΙΟ ΑΡΓΟΥΣ ΟΡΕΣΤΙΚΟΥ</t>
  </si>
  <si>
    <t>Γυμ. Αναρ.-Εμπορ., Γυμ. Περδ., 5ο-4ο-2ο-1ο Γυμ. Πτολ.</t>
  </si>
  <si>
    <t>ΜΑΝΩΛΗ</t>
  </si>
  <si>
    <t>ΒΑΣΙΛΙΚΗ</t>
  </si>
  <si>
    <r>
      <t>2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ΓΕΝΙΚΟ ΛΥΚΕΙΟ ΠΤΟΛΕΜΑΪΔΑΣ</t>
    </r>
  </si>
  <si>
    <t>1ο Γελ Πτολ., 3ο Γελ Κοζ., 5ο-1ο Γυμν. Πτολ., Μουσ. Πτολ., 4ο Γελ Κοζ.</t>
  </si>
  <si>
    <t>ΣΟΦΙΑ</t>
  </si>
  <si>
    <t>ΜΙΧΑΗΛΙΔΟΥ</t>
  </si>
  <si>
    <r>
      <t>6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ΚΟΖΑΝΗΣ</t>
    </r>
  </si>
  <si>
    <t>3ο-5ο-2ο-1ο-8ο Γυμ. Κοζ., 3ο-2ο ΓΕ.Λ. Κοζ.</t>
  </si>
  <si>
    <t>ΜΟΣΧΟΥ</t>
  </si>
  <si>
    <t>ΓΥΜΝΑΣΙΟ ΛΕΥΚΟΠΗΓΗΣ</t>
  </si>
  <si>
    <t>5ο-2ο-3ο-8ο-1ο Γυμν.Κοζ., Γυμν.Αιαν.</t>
  </si>
  <si>
    <t>ΜΟΥΜΟΥΛΙΔΟΥ</t>
  </si>
  <si>
    <t>ΠΗΝΕΛΟΠΗ</t>
  </si>
  <si>
    <t>ΓΥΜΝΑΣΙΟ ΠΥΡΓΟΥ ΗΡΑΚΛΕΙΟΥ</t>
  </si>
  <si>
    <t>Γυμν.Εμπορ., Γυμν.Ανατ., 5ο-1ο Γυμν.Πτολ., Μουσ.Πτολ., 1ο Γελ Πτολ., 2ο ΕΠΑΛ Πτολ.</t>
  </si>
  <si>
    <t>ΝΑΝΝΟΥ</t>
  </si>
  <si>
    <t>ΓΥΜΝΑΣΙΟ ΚΑΠΝΟΧΩΡΙΟΥ</t>
  </si>
  <si>
    <t>Γυμν.Βελβ., Γυμν.Αιαν., 3ο Γυμν.Κοζ.</t>
  </si>
  <si>
    <t>Ναι</t>
  </si>
  <si>
    <t>ΚΩΝΣΤΑΝΤΙΝΟΣ</t>
  </si>
  <si>
    <t>ΠΑΠΑΔΗΜΗΤΡΙΟΥ</t>
  </si>
  <si>
    <t>ΑΦΡΟΔΙΤΗ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</si>
  <si>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ΕΠΑ.Λ. ΚΟΖΑΝΗΣ</t>
    </r>
  </si>
  <si>
    <t>1ο-3ο-8ο-2ο-5ο Γυμν. Κοζ., Καλ. Γυμν. Κοζ., 2ο-3ο-4ο Γελ Κοζ., Εσπερ.Γελ Κοζ.</t>
  </si>
  <si>
    <t>ΠΑΠΑΪΩΑΝΝΟΥ</t>
  </si>
  <si>
    <r>
      <t>2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ΕΠΑ.Λ. ΚΟΖΑΝΗΣ</t>
    </r>
  </si>
  <si>
    <t>4ο-3ο-2ο-1ο Γελ Κοζ., 3ο-1ο-2ο-8ο-5ο Γυμν.Κοζ.</t>
  </si>
  <si>
    <t>ΠΑΡΜΑΤΑΣ</t>
  </si>
  <si>
    <t>ΑΠΟΣΤΟΛΟΣ</t>
  </si>
  <si>
    <t xml:space="preserve">ΕΠΑΛ ΣΕΡΒΙΩΝ </t>
  </si>
  <si>
    <t>Γυμ.Πενταλ., Καλλ. Γυμ.Κοζ.</t>
  </si>
  <si>
    <t>ΓΕΩΡΓΙΟΣ</t>
  </si>
  <si>
    <r>
      <t>3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ΓΕΝΙΚΟ ΛΥΚΕΙΟ ΚΟΖΑΝΗΣ</t>
    </r>
  </si>
  <si>
    <t>ΠΟΛΙΤΙΔΟΥ</t>
  </si>
  <si>
    <t>ΓΥΜΝΑΣΙΟ ΓΕΝΝΑΔΙΟΥ ΡΟΔΟΥ</t>
  </si>
  <si>
    <t>5ο Γυμν.Πτολ., Γυμν.Ανναρ.Εμπ., Γυμν.Περδ., 1ο Γυμν.Πτολ.</t>
  </si>
  <si>
    <t>ΤΑΓΤΕΒΙΡΕΝΙΔΟΥ</t>
  </si>
  <si>
    <t>ΘΕΑΝΩ</t>
  </si>
  <si>
    <t>ΕΣΠΕΡΙΝΟ ΓΥΜΝΑΣΙΟ ΚΟΖΑΝΗΣ</t>
  </si>
  <si>
    <t xml:space="preserve">3ο Γελ Κοζ., 1ο Γυμν. Κοζ., 4ο Γελ Κοζ., 3ο-2ο Γυμν. Κοζ., 2ο Γελ Κοζ., Εσπερ. Λυκ. Κοζ. </t>
  </si>
  <si>
    <t>ΤΡΙΚΕΛΙΔΟΥ</t>
  </si>
  <si>
    <t>3ο Γελ Κοζ.</t>
  </si>
  <si>
    <t>ΤΣΙΡΝΑΡΗ</t>
  </si>
  <si>
    <t>ΙΩΑΝΝΑ</t>
  </si>
  <si>
    <t>3ο ΛΥΚΕΙΟ ΠΤΟΛΕΜΑΙΔΑΣ</t>
  </si>
  <si>
    <t>Μουσ. Πτολ., 1ο ΓΕ.Λ. Πτολ., 5ο Γυμ. Πτολ., Γυμ. Αναρρ.-Εμπορ.</t>
  </si>
  <si>
    <t>ΦΩΤΟΠΟΥΛΟΥ</t>
  </si>
  <si>
    <t>3ο-1ο-8ο-4ο-2ο-5ο Γυμν. Κοζ., 1ο-3ο-2ο-4ο Γελ Κοζ., Καλ. Γυμν. Κοζ.</t>
  </si>
  <si>
    <t>Τοποθ. Διάθ. βάσει της 11ης/23-08-2021 Πράξης του Π.Υ.Σ.Δ.Ε. Κοζάνης (2η ημέρα)</t>
  </si>
  <si>
    <t>Τοποθετήσεις, Διαθέσεις ΠΕ02 - Φιλολόγων (2η ημέρα - 24/08/2021)</t>
  </si>
  <si>
    <t>ΑΛΕΞΑΝΔΡΗΣ</t>
  </si>
  <si>
    <t>ΒΑΣΙΛΕΙΟΣ</t>
  </si>
  <si>
    <t>ΓΥΜΝΑΣΙΟ ΛΑΙΜΟΥ ΦΛΩΡΙΝΑΣ</t>
  </si>
  <si>
    <t>ΑΝΤΩΝΟΠΟΥΛΟΣ</t>
  </si>
  <si>
    <t>ΘΕΟΔΟΣΙΟΣ</t>
  </si>
  <si>
    <t>Β. Προσ.</t>
  </si>
  <si>
    <t>ΒΑΣΔΕΚΗ</t>
  </si>
  <si>
    <t>ΓΕΩΡΓΙΑ</t>
  </si>
  <si>
    <t>ΓΙΑΛΑΜΑ</t>
  </si>
  <si>
    <r>
      <t>3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ΠΤΟΛΕΜΑΪΔΑΣ</t>
    </r>
  </si>
  <si>
    <t>ΓΚΕΚΑΣ</t>
  </si>
  <si>
    <t>ΝΕΚΤΑΡΙΟΣ</t>
  </si>
  <si>
    <r>
      <t>3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ΓΕΝΙΚΟ ΛΥΚΕΙΟ ΠΤΟΛΕΜΑΪΔΑΣ</t>
    </r>
  </si>
  <si>
    <t>ΔΑΖΑΝΗΣ</t>
  </si>
  <si>
    <t>ΑΘΑΝΑΣΙΟΣ</t>
  </si>
  <si>
    <t>ΔΑΛΑΓΙΩΡΓΟΣ</t>
  </si>
  <si>
    <t>ΔΙΑΒΑΤΗ</t>
  </si>
  <si>
    <t>ΜΑΡΙΑ - ΑΡΧΟΝΤΙΑ</t>
  </si>
  <si>
    <t>ΖΗΣΟΠΟΥΛΟΥ</t>
  </si>
  <si>
    <t>ΓΥΜΝΑΣΙΟ ΓΑΛΑΤΙΝΗΣ</t>
  </si>
  <si>
    <t>ΚΑΛΗΜΕΡΗΣ</t>
  </si>
  <si>
    <t>ΧΑΡΙΣΙΟΣ</t>
  </si>
  <si>
    <t>ΚΑΜΠΟΥΡΗΣ</t>
  </si>
  <si>
    <t>ΚΟΚΚΙΝΙΔΗΣ</t>
  </si>
  <si>
    <t>ΙΩΑΝΝΗΣ</t>
  </si>
  <si>
    <t>ΓΕΝΙΚΟ ΛΥΚΕΙΟ ΒΕΛΒΕΝΤΟΥ</t>
  </si>
  <si>
    <t>ΚΟΥΡΟΥΣ</t>
  </si>
  <si>
    <t>ΛΑΜΠΑΔΑΣ</t>
  </si>
  <si>
    <r>
      <t>3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ΚΟΖΑΝΗΣ</t>
    </r>
  </si>
  <si>
    <t>ΝΙΚΟΛΑΟΣ</t>
  </si>
  <si>
    <t>ΜΑΤΣΑΓΚΟΥΡΑ</t>
  </si>
  <si>
    <t>ΣΤΑΥΡΟΥΛΑ</t>
  </si>
  <si>
    <r>
      <t>4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ΕΣΠΕΡΙΝΟ ΕΠΑ.Λ.ΚΟΖΑΝΗΣ</t>
    </r>
  </si>
  <si>
    <t>ΜΠΟΥΝΟΒΑΣ</t>
  </si>
  <si>
    <t>ΣΤΕΦΑΝΟΣ</t>
  </si>
  <si>
    <t>ΝΑΣΚΟΣ</t>
  </si>
  <si>
    <t>ΠΑΣΧΑΛΙΔΗΣ</t>
  </si>
  <si>
    <t>ΠΑΝΑΓΙΩΤΗΣ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</si>
  <si>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ΕΠΑ.Λ. ΠΤΟΛΕΜΑΪΔΑΣ</t>
    </r>
  </si>
  <si>
    <t>ΣΑΚΕΛΛΑΡΙΟΥ</t>
  </si>
  <si>
    <t>ΓΥΜΝΑΣΙΟ ΑΝΑΡΡΑΧΗΣ-ΕΜΠΟΡΙΟΥ</t>
  </si>
  <si>
    <t>ΣΕΡΕΦΑ</t>
  </si>
  <si>
    <t>ΣΟΥΛΤΑΝΑ</t>
  </si>
  <si>
    <t>Π.Υ.Σ.Δ.Ε. ΔΩΔΕΚΑΝΗΣΟΥ</t>
  </si>
  <si>
    <t xml:space="preserve">ΣΙΟΥΤΗ </t>
  </si>
  <si>
    <t>ΓΕΝΙΚΟ ΛΥΚΕΙΟ ΣΙΑΤΙΣΤΑΣ</t>
  </si>
  <si>
    <t>ΣΙΩΖΟΣ</t>
  </si>
  <si>
    <t>Πολύτεκνος</t>
  </si>
  <si>
    <t>ΣΚΟΡΔΑΣ</t>
  </si>
  <si>
    <t>ΤΑΡΓΟΝΤΣΙΔΗΣ</t>
  </si>
  <si>
    <t>ΑΝΔΡΟΝΙΚΟΣ</t>
  </si>
  <si>
    <t>ΓΥΜΝΑΣΙΟ ΠΕΡΔΙΚΑ</t>
  </si>
  <si>
    <t>ΤΕΓΚΕΛΙΔΟΥ</t>
  </si>
  <si>
    <t>ΤΣΕΚΡΕΖΗ - ΓΡΗΓΟΡΙΑΔΗ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</si>
  <si>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ΓΕΝΙΚΟ ΛΥΚΕΙΟ ΠΤΟΛΕΜΑΪΔΑΣ</t>
    </r>
  </si>
  <si>
    <t>ΤΣΕΠΟΥΡΑ</t>
  </si>
  <si>
    <t>ΑΛΕΞΑΝΔΡΑ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</si>
  <si>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ΚΩ </t>
    </r>
  </si>
  <si>
    <t>ΦΙΛΛΙΠΙΔΟΥ</t>
  </si>
  <si>
    <t>ΚΥΡΙΑΚΗ</t>
  </si>
  <si>
    <r>
      <t>5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ΚΟΖΑΝΗΣ</t>
    </r>
  </si>
  <si>
    <t xml:space="preserve">2ο ΕΠΑ.Λ. Κοζ. </t>
  </si>
  <si>
    <t>2ο ΕΠΑ.Λ. Κοζ., 4ο-2ο Γυμν. Κοζ., 1ο ΓΕ.Λ. Κοζ.</t>
  </si>
  <si>
    <t>1ο ΓΕ.Λ. Κοζ., 4ο-2ο-1ο Γυμν. Κοζ., Γυμν. Ξηρολίμνης</t>
  </si>
  <si>
    <t>Γυμν. Εράτυρας, Γυμν. Νεάπολης, ΓΕ.Λ. Νεάπολης</t>
  </si>
  <si>
    <t>4ο Εσπ. ΕΠΑ.Λ. Κοζ., Εσπ. ΓΕ.Λ. Κοζ. ,Εσπ. Γυμν. Κοζ.</t>
  </si>
  <si>
    <t>Μουσ. Σχολ. Πτολ., 2ο ΕΠΑ.Λ. Πτολ., 2ο-1ο ΓΕ.Λ. Πτολ., 4ο Γυμν. Πτολ.</t>
  </si>
  <si>
    <t>Γυμν. Βελβεντού</t>
  </si>
  <si>
    <t>Καλλ. Γυμν. Κοζ., 1ο ΕΠΑ.Λ. Κοζ.,1ο ΓΕ.Λ. Κοζ.,2ο ΕΠΑ.Λ. Κοζ., 4ο-2ο-1ο-3ο-6ο-5ο Γυμν. Κοζ., 2ο-3ο-4ο ΓΕ.Λ. Κοζ.,8ο Γυμν. Κοζ.</t>
  </si>
  <si>
    <t>ΚΥΡΙΑΚΟΥ</t>
  </si>
  <si>
    <r>
      <t>2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ΕΠΑ.Λ. ΠΤΟΛΕΜΑΪΔΑΣ (Απόσπαση στο Μουσικό Σχολείο Πτολεμαΐδας)</t>
    </r>
  </si>
  <si>
    <t>2ο ΓΕ.Λ. Πτολ., 1ο ΓΕ.Λ. Πτολ., 2ο Γυμν. Πτολ.</t>
  </si>
  <si>
    <t>2ο ΕΠΑ.Λ. Κοζ., 8ο Γυμν. Κοζ.</t>
  </si>
  <si>
    <t>2ο-4ο Γυμν. Κοζ..</t>
  </si>
  <si>
    <t>2ο ΕΠΑ.Λ. Κοζ.</t>
  </si>
  <si>
    <t>1ο-2ο ΓΕ.Λ. Πτολ., 2ο-3ο-4ο-5ο Γυμν. Πτολ.</t>
  </si>
  <si>
    <t>4ο Εσπ. ΕΠΑ.Λ. Κοζ., Εσπ. Γυμν. Κοζ., Γυμν. Λευκοπηγής, 4ο Γυμν. Κοζ.</t>
  </si>
  <si>
    <t>2ο-3ο-4ο-1ο, Γυμν. Κοζ.,Γυμν. Κρόκου,Γυμν. Ξηρολίμνης, Γυμν. Λευκοπηγής, 2ο ΕΠΑ.Λ. Κοζ.</t>
  </si>
  <si>
    <t>Γυμν. Σιάτιστας</t>
  </si>
  <si>
    <t>Γυμν. Κρόκου, Καλλ. Γυμν. Κοζ., Γυμν. Λευκοπηγής, Γυμν. Ξηρολίμνης, 5ο Γυμν. Κοζ., Εσπ. ΓΕ.Λ. Κοζ.</t>
  </si>
  <si>
    <t>Γυμν. Αιανής, 4ο Γυμν. Κοζ.</t>
  </si>
  <si>
    <t>1ο-4ο-5ο-2ο-3ο Γυμν. Πτολ., Γυμν. Ανατολικού, Γυμν. Αναρράχης-Εμπορίου, Γυμν. Πόλης Κοζ., 3ο Εσπ. ΕΠΑ.Λ. Πτολ., 2ο ΕΠΑ.Λ. Πτολ.</t>
  </si>
  <si>
    <t>Γυμν. Καπνοχωρίου, 4ο Γυμν. Κοζ.</t>
  </si>
  <si>
    <t>Τοποθετήσεις, Διαθέσεις ΠΕ86 (19, 20) - Πληροφορικής (2η ημέρα - 24/08/2021)</t>
  </si>
  <si>
    <t>Ολική διάθεση (20 ώρες) στο 3ο Γυμνάσιο Κοζάνης</t>
  </si>
  <si>
    <t>Διάθεση 13 ώρες στο Γυμνάσιο Εράτυρας</t>
  </si>
  <si>
    <t>Διάθεση 4 ώρες στο Διαπολιτισμικό Γυμνάσιο Πενταλόφου</t>
  </si>
  <si>
    <t>Ολική διάθεση (18 ώρες) στο 3ο ΓΕ.Λ. Κοζάνης</t>
  </si>
  <si>
    <t>Διάθεση 4 ώρες στο Γυμνάσιο Βελβεντού</t>
  </si>
  <si>
    <t>Διάθεση 4 ώρες στο 8ο Γυμνάσιο Κοζάνης</t>
  </si>
  <si>
    <t>Διάθεση 4 ώρες στο 5ο Γυμνάσιο Κοζάνης</t>
  </si>
  <si>
    <t>Διάθεση 9 ώρες στο Μουσικό Σχολείο Πτολεμαΐδας</t>
  </si>
  <si>
    <t>Διάθεση 17 ώρες στο 4ο ΓΕ.Λ. Κοζάνης και 3 ώρες στο 3ο Γυμνάσιο Κοζάνης</t>
  </si>
  <si>
    <t>Ολική διάθεση (20 ώρες) στο 1ο ΓΕ.Λ. Πτολεμαΐδας</t>
  </si>
  <si>
    <t>Διάθεση 11 ώρες στο Γυμνάσιο Εμπορίου - Αναρράχης, 5 ώρες στο Μουσικό Σχολείο Πτολεμαΐδας και 4 ώρες Γυμνάσιο Ανατολικού</t>
  </si>
  <si>
    <t>Διάθεση 12 ώρες στο 1ο Γυμνάσιο Κοζάνης</t>
  </si>
  <si>
    <t>Διάθεση 10 ώρες στο 3ο ΓΕ.Λ. Κοζάνης</t>
  </si>
  <si>
    <t>Ολική διάθεση (20) ώρες στο 3ο ΓΕ.Λ. Κοζάνης</t>
  </si>
  <si>
    <t>Τοποθέτηση στο 2ο ΕΠΑ.Λ. Κοζάνης</t>
  </si>
  <si>
    <t>Διάθεση 12 ώρες στο 8ο Γυμνάσιο Κοζάνης και 8 ώρες στο 3ο ΓΕ.Λ. Κοζάνης</t>
  </si>
  <si>
    <t>Διάθεση 8 ώρες στο 3ο ΓΕ.Λ. Κοζάνης</t>
  </si>
  <si>
    <t>Τοποθέτηση (20 ώρες) στο 1ο Γυμνάσιο Πτολεμαΐδας</t>
  </si>
  <si>
    <t>Τοποθέτηση (21 ώρες) στο 5ο Γυμνάσιο Πτολεμαΐδας</t>
  </si>
  <si>
    <t>Τοποθέτηση (15 ώρες) στο 1ο Γυμνάσιο Πτολεμαΐδας και διάθεση 5 ώρες στο 1ο ΓΕ.Λ. Πτολεμαΐδας</t>
  </si>
  <si>
    <t>Τοποθέτηση (21 ώρες) στο 1ο ΓΕ.Λ. Πτολεμαΐδας</t>
  </si>
  <si>
    <t>Διάθεση 4 ώρες στο Γυμνάσιο Σιάτιστας</t>
  </si>
  <si>
    <t>Διάθεση 7 ώρες στο Γυμνάσιο Νεάπολης και 5 ώρες στο ΓΕ.Λ. Νεάπολης</t>
  </si>
  <si>
    <t>Διάθεση 6 ώρες στο Γυμνάσιο Καπνοχωρίου</t>
  </si>
  <si>
    <t>Διάθεση 6 ώρες στο Γυμνάσιο Βελβεντού</t>
  </si>
  <si>
    <t>Διάθεση 10 ώρες στο 1ο Γυμνάσιο Πτολεμαΐδας</t>
  </si>
  <si>
    <t>Ολική διάθεση (20 ώρες) στο 4ο Γυμνάσιο Κοζάνης</t>
  </si>
  <si>
    <t>Διάθεση 7 ώρες 2ο ΕΠΑ.Λ. Πτολεμαΐδας</t>
  </si>
  <si>
    <t>Διάθεση 5 ώρες στο 3ο Γυμνάσιο Πτολεμαΐδας και 2 ώρες 1ο ΓΕ.Λ. Πτολεμαΐδας</t>
  </si>
  <si>
    <t>Διάθεση 2 ώρες στο 2ο ΓΕ.Λ. Πτολεμαΐδας</t>
  </si>
  <si>
    <t>-</t>
  </si>
  <si>
    <t>Ολική διάθεση (18 ώρες) στο 2ο ΕΠΑ.Λ. Κοζάνης</t>
  </si>
  <si>
    <t>Διάθεση 12 ώρες στο 1ο Γενικό Λύκειο Κοζάνης</t>
  </si>
  <si>
    <t>Τοποθέτηση (9 ώρες) στο 1ο ΕΠΑ.Λ. Κοζάνης με διάθεση 8 ώρες στο Καλλιτεχνικό Γυμνάσιο Κοζάνης και 3 ώρες στο 2ο ΕΠΑ.Λ. Κοζάνης</t>
  </si>
  <si>
    <t>Τοποθέτηση στο 5ο Γυμνάσιο Κοζάνης</t>
  </si>
  <si>
    <t>Τοποθέτηση (20 ώρες) στο 3ο Γυμνάσιο Κοζάνης</t>
  </si>
  <si>
    <r>
      <t>Τοποθέτηση στο 2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ΕΠΑ.Λ. Κοζάνης</t>
    </r>
  </si>
  <si>
    <t>Τοποθέτηση στο 3ο Γενικό Λύκειο Πτολεμαΐδας</t>
  </si>
  <si>
    <t>Τοποθέτηση στο Καλλιτεχνικό Γυμνάσιο Κοζάνης</t>
  </si>
  <si>
    <t>Τοποθέτηση στο 4ο Γυμνάσιο Κοζάνης</t>
  </si>
  <si>
    <t>Τοποθέτηση στο 3ο Γυμνάσιο Πτολεμαΐδας</t>
  </si>
  <si>
    <t>Τοποθέτηση στο 1ο Γενικό Λύκειο Κοζάνης</t>
  </si>
  <si>
    <t>Τοποθέτηση στο 4ο Εσπερινό ΕΠΑ.Λ. Κοζάνης</t>
  </si>
  <si>
    <t>Τοποθέτηση στο 2ο Γενικό Λύκειο Πτολεμαΐδας</t>
  </si>
  <si>
    <t>Τοποθέτηση στο 1ο Γενικό Λύκειο Πτολεμαΐδας</t>
  </si>
  <si>
    <t>Τοποθέτηση (14 ώρες) στο 4ο Γυμνάσιο Κοζάνης με διάθεση 6 ώρες στο Γυμνάσιο Αιανής</t>
  </si>
  <si>
    <t>ΚΟΥΤΣΟΝΙΚΑΣ</t>
  </si>
  <si>
    <t>ΜΟΥΣΙΚΟ ΣΧΟΛΕΙΟ ΑΓΡΙΝΙΟΥ</t>
  </si>
  <si>
    <t>ΠΑΠΑΔΟΠΟΥΛΟΥ</t>
  </si>
  <si>
    <t>ΒΙΚΤΩΡΙΑ</t>
  </si>
  <si>
    <r>
      <t>2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ΧΑΡΙΛΑΟΥ ΘΕΣΣΑΛΟΝΙΚΗΣ</t>
    </r>
  </si>
  <si>
    <t>Μουσ. Σχολείο Σιάτιστας</t>
  </si>
  <si>
    <t>Τοποθέτηση (20 ώρες) στο Μουσικό Σχολείο Σιάτιστας</t>
  </si>
  <si>
    <t>Ολική διάθεση (20 ώρες) στο Γυμνάσιο Λιβαδερού</t>
  </si>
  <si>
    <t>Τοποθέτηση (8 ώρες) στο 2ο ΕΠΑ.Λ. Κοζάνης με διάθεση 6 ώρες στο 1ο Γυμνάσιο Κοζάνης και 6 ώρες στο 3ο Γυμνάσιο Κοζάνης</t>
  </si>
  <si>
    <t>Τοποθέτηση (14 ώρες) στο 2ο Γυμνάσιο Κοζάνης και 6 ώρες στο 5ο Γυμνάσιο Κοζάνης</t>
  </si>
  <si>
    <t>Διάθεση 7 ώρες στο 2ο ΕΠΑ.Λ. Κοζάνης, 8 ώρες στο Εσπερινό ΓΕ.Λ. Κοζάνης και 3 ώρες στο Εσπερινό Γυμνάσιο Κοζάνης</t>
  </si>
  <si>
    <t>Τοποθέτηση (12 ώρες) στο 2ο ΕΠΑ.Λ. Κοζάνης με διάθεση 6 ώρες στο 1ο Γυμνάσιο Κοζάνης και 2 ώρες στο 1ο ΓΕ.Λ. Κοζάνης</t>
  </si>
  <si>
    <t>2ο, 5ο, 1ο, 3ο, Καλλ. Γυμ. Κοζ., Εσπερ. ΓΕ.Λ. Κοζ.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</si>
</sst>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409]General"/>
    <numFmt numFmtId="165" formatCode="0.000"/>
  </numFmts>
  <fonts count="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vertAlign val="superscript"/>
      <sz val="8"/>
      <color indexed="8"/>
      <name val="Calibri"/>
      <family val="2"/>
      <charset val="161"/>
      <scheme val="minor"/>
    </font>
    <font>
      <sz val="8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DD9C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ck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</cellStyleXfs>
  <cellXfs count="20">
    <xf numFmtId="0" fontId="0" fillId="0" borderId="0" xfId="0"/>
    <xf numFmtId="0" fontId="3" fillId="2" borderId="3" xfId="2" applyFont="1" applyBorder="1" applyAlignment="1">
      <alignment horizontal="center" vertical="center" wrapText="1"/>
    </xf>
    <xf numFmtId="0" fontId="3" fillId="2" borderId="2" xfId="2" applyFont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165" fontId="3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2" fillId="0" borderId="1" xfId="1" applyAlignment="1">
      <alignment horizontal="center" vertical="center"/>
    </xf>
  </cellXfs>
  <cellStyles count="3">
    <cellStyle name="Επικεφαλίδα 1" xfId="1" builtinId="16"/>
    <cellStyle name="Κανονικό" xfId="0" builtinId="0"/>
    <cellStyle name="Σημείωση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view="pageBreakPreview" zoomScale="115" zoomScaleNormal="100" zoomScaleSheetLayoutView="115" workbookViewId="0">
      <selection activeCell="O21" sqref="O21"/>
    </sheetView>
  </sheetViews>
  <sheetFormatPr defaultColWidth="30.140625" defaultRowHeight="15" x14ac:dyDescent="0.25"/>
  <cols>
    <col min="1" max="1" width="3.7109375" bestFit="1" customWidth="1"/>
    <col min="2" max="2" width="6.140625" bestFit="1" customWidth="1"/>
    <col min="3" max="3" width="12.5703125" bestFit="1" customWidth="1"/>
    <col min="4" max="4" width="11" bestFit="1" customWidth="1"/>
    <col min="5" max="5" width="14.5703125" customWidth="1"/>
    <col min="6" max="6" width="7.7109375" customWidth="1"/>
    <col min="7" max="7" width="7.5703125" bestFit="1" customWidth="1"/>
    <col min="8" max="8" width="7.85546875" customWidth="1"/>
    <col min="9" max="9" width="7.42578125" customWidth="1"/>
    <col min="10" max="10" width="6.5703125" customWidth="1"/>
    <col min="11" max="11" width="6.42578125" bestFit="1" customWidth="1"/>
    <col min="12" max="12" width="7.140625" bestFit="1" customWidth="1"/>
    <col min="13" max="13" width="6.42578125" customWidth="1"/>
    <col min="14" max="14" width="7.7109375" customWidth="1"/>
    <col min="16" max="16" width="25.140625" customWidth="1"/>
  </cols>
  <sheetData>
    <row r="1" spans="1:16" ht="20.25" thickBot="1" x14ac:dyDescent="0.3">
      <c r="A1" s="18" t="s">
        <v>116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34.5" thickTop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2" t="s">
        <v>6</v>
      </c>
      <c r="H2" s="1" t="s">
        <v>7</v>
      </c>
      <c r="I2" s="1" t="s">
        <v>8</v>
      </c>
      <c r="J2" s="1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115</v>
      </c>
    </row>
    <row r="3" spans="1:16" ht="22.5" x14ac:dyDescent="0.25">
      <c r="A3" s="3">
        <v>1</v>
      </c>
      <c r="B3" s="8">
        <v>221109</v>
      </c>
      <c r="C3" s="4" t="s">
        <v>113</v>
      </c>
      <c r="D3" s="4" t="s">
        <v>34</v>
      </c>
      <c r="E3" s="4" t="s">
        <v>38</v>
      </c>
      <c r="F3" s="4" t="s">
        <v>18</v>
      </c>
      <c r="G3" s="4" t="s">
        <v>19</v>
      </c>
      <c r="H3" s="4">
        <v>36.450000000000003</v>
      </c>
      <c r="I3" s="4">
        <v>48.99</v>
      </c>
      <c r="J3" s="4">
        <v>25</v>
      </c>
      <c r="K3" s="5" t="s">
        <v>26</v>
      </c>
      <c r="L3" s="5" t="s">
        <v>26</v>
      </c>
      <c r="M3" s="12" t="s">
        <v>85</v>
      </c>
      <c r="N3" s="6">
        <f t="shared" ref="N3:N27" si="0">H3+I3+J3</f>
        <v>110.44</v>
      </c>
      <c r="O3" s="5" t="s">
        <v>114</v>
      </c>
      <c r="P3" s="17" t="s">
        <v>201</v>
      </c>
    </row>
    <row r="4" spans="1:16" ht="22.5" x14ac:dyDescent="0.25">
      <c r="A4" s="3">
        <v>2</v>
      </c>
      <c r="B4" s="4">
        <v>185776</v>
      </c>
      <c r="C4" s="4" t="s">
        <v>58</v>
      </c>
      <c r="D4" s="4" t="s">
        <v>59</v>
      </c>
      <c r="E4" s="4" t="s">
        <v>60</v>
      </c>
      <c r="F4" s="4" t="s">
        <v>18</v>
      </c>
      <c r="G4" s="4" t="s">
        <v>19</v>
      </c>
      <c r="H4" s="4">
        <v>55.41</v>
      </c>
      <c r="I4" s="4">
        <v>142.18</v>
      </c>
      <c r="J4" s="4">
        <f>4+4+4</f>
        <v>12</v>
      </c>
      <c r="K4" s="5" t="s">
        <v>51</v>
      </c>
      <c r="L4" s="5" t="s">
        <v>51</v>
      </c>
      <c r="M4" s="5" t="s">
        <v>21</v>
      </c>
      <c r="N4" s="6">
        <f t="shared" si="0"/>
        <v>209.59</v>
      </c>
      <c r="O4" s="5" t="s">
        <v>61</v>
      </c>
      <c r="P4" s="17" t="s">
        <v>202</v>
      </c>
    </row>
    <row r="5" spans="1:16" ht="22.5" x14ac:dyDescent="0.25">
      <c r="A5" s="3">
        <v>3</v>
      </c>
      <c r="B5" s="4">
        <v>702649</v>
      </c>
      <c r="C5" s="4" t="s">
        <v>94</v>
      </c>
      <c r="D5" s="4" t="s">
        <v>95</v>
      </c>
      <c r="E5" s="4" t="s">
        <v>96</v>
      </c>
      <c r="F5" s="4" t="s">
        <v>18</v>
      </c>
      <c r="G5" s="4" t="s">
        <v>19</v>
      </c>
      <c r="H5" s="4">
        <v>32.29</v>
      </c>
      <c r="I5" s="4">
        <v>169.32</v>
      </c>
      <c r="J5" s="4">
        <v>4</v>
      </c>
      <c r="K5" s="5" t="s">
        <v>26</v>
      </c>
      <c r="L5" s="5"/>
      <c r="M5" s="5" t="s">
        <v>21</v>
      </c>
      <c r="N5" s="6">
        <f t="shared" si="0"/>
        <v>205.60999999999999</v>
      </c>
      <c r="O5" s="5" t="s">
        <v>97</v>
      </c>
      <c r="P5" s="17" t="s">
        <v>203</v>
      </c>
    </row>
    <row r="6" spans="1:16" ht="24" x14ac:dyDescent="0.25">
      <c r="A6" s="3">
        <v>4</v>
      </c>
      <c r="B6" s="4">
        <v>193287</v>
      </c>
      <c r="C6" s="4" t="s">
        <v>107</v>
      </c>
      <c r="D6" s="4" t="s">
        <v>71</v>
      </c>
      <c r="E6" s="4" t="s">
        <v>62</v>
      </c>
      <c r="F6" s="4" t="s">
        <v>18</v>
      </c>
      <c r="G6" s="4" t="s">
        <v>19</v>
      </c>
      <c r="H6" s="4">
        <v>69.16</v>
      </c>
      <c r="I6" s="4">
        <v>106.33</v>
      </c>
      <c r="J6" s="4"/>
      <c r="K6" s="5"/>
      <c r="L6" s="5"/>
      <c r="M6" s="5" t="s">
        <v>21</v>
      </c>
      <c r="N6" s="6">
        <f t="shared" si="0"/>
        <v>175.49</v>
      </c>
      <c r="O6" s="5" t="s">
        <v>108</v>
      </c>
      <c r="P6" s="17" t="s">
        <v>204</v>
      </c>
    </row>
    <row r="7" spans="1:16" ht="22.5" x14ac:dyDescent="0.25">
      <c r="A7" s="3">
        <v>5</v>
      </c>
      <c r="B7" s="4">
        <v>222005</v>
      </c>
      <c r="C7" s="4" t="s">
        <v>37</v>
      </c>
      <c r="D7" s="4" t="s">
        <v>29</v>
      </c>
      <c r="E7" s="4" t="s">
        <v>38</v>
      </c>
      <c r="F7" s="4" t="s">
        <v>18</v>
      </c>
      <c r="G7" s="4" t="s">
        <v>19</v>
      </c>
      <c r="H7" s="4">
        <v>37.5</v>
      </c>
      <c r="I7" s="4">
        <v>87</v>
      </c>
      <c r="J7" s="4">
        <v>18</v>
      </c>
      <c r="K7" s="5" t="s">
        <v>20</v>
      </c>
      <c r="L7" s="5" t="s">
        <v>26</v>
      </c>
      <c r="M7" s="5" t="s">
        <v>21</v>
      </c>
      <c r="N7" s="6">
        <f t="shared" si="0"/>
        <v>142.5</v>
      </c>
      <c r="O7" s="5" t="s">
        <v>39</v>
      </c>
      <c r="P7" s="17" t="s">
        <v>254</v>
      </c>
    </row>
    <row r="8" spans="1:16" ht="22.5" x14ac:dyDescent="0.25">
      <c r="A8" s="3">
        <v>6</v>
      </c>
      <c r="B8" s="4">
        <v>220478</v>
      </c>
      <c r="C8" s="4" t="s">
        <v>82</v>
      </c>
      <c r="D8" s="4" t="s">
        <v>52</v>
      </c>
      <c r="E8" s="4" t="s">
        <v>83</v>
      </c>
      <c r="F8" s="4" t="s">
        <v>18</v>
      </c>
      <c r="G8" s="4" t="s">
        <v>19</v>
      </c>
      <c r="H8" s="4">
        <v>35</v>
      </c>
      <c r="I8" s="4">
        <v>88.33</v>
      </c>
      <c r="J8" s="4">
        <v>8</v>
      </c>
      <c r="K8" s="5" t="s">
        <v>26</v>
      </c>
      <c r="L8" s="5" t="s">
        <v>26</v>
      </c>
      <c r="M8" s="5" t="s">
        <v>21</v>
      </c>
      <c r="N8" s="6">
        <f t="shared" si="0"/>
        <v>131.32999999999998</v>
      </c>
      <c r="O8" s="5" t="s">
        <v>84</v>
      </c>
      <c r="P8" s="17" t="s">
        <v>205</v>
      </c>
    </row>
    <row r="9" spans="1:16" ht="22.5" x14ac:dyDescent="0.25">
      <c r="A9" s="3">
        <v>7</v>
      </c>
      <c r="B9" s="4">
        <v>221894</v>
      </c>
      <c r="C9" s="4" t="s">
        <v>23</v>
      </c>
      <c r="D9" s="4" t="s">
        <v>24</v>
      </c>
      <c r="E9" s="4" t="s">
        <v>25</v>
      </c>
      <c r="F9" s="4" t="s">
        <v>18</v>
      </c>
      <c r="G9" s="4" t="s">
        <v>19</v>
      </c>
      <c r="H9" s="4">
        <v>37.909999999999997</v>
      </c>
      <c r="I9" s="4">
        <v>73.3</v>
      </c>
      <c r="J9" s="4">
        <v>8</v>
      </c>
      <c r="K9" s="5" t="s">
        <v>26</v>
      </c>
      <c r="L9" s="5" t="s">
        <v>26</v>
      </c>
      <c r="M9" s="5" t="s">
        <v>21</v>
      </c>
      <c r="N9" s="6">
        <f t="shared" si="0"/>
        <v>119.21</v>
      </c>
      <c r="O9" s="5" t="s">
        <v>27</v>
      </c>
      <c r="P9" s="17" t="s">
        <v>206</v>
      </c>
    </row>
    <row r="10" spans="1:16" ht="22.5" x14ac:dyDescent="0.25">
      <c r="A10" s="3">
        <v>8</v>
      </c>
      <c r="B10" s="13">
        <v>220615</v>
      </c>
      <c r="C10" s="4" t="s">
        <v>109</v>
      </c>
      <c r="D10" s="4" t="s">
        <v>110</v>
      </c>
      <c r="E10" s="4" t="s">
        <v>111</v>
      </c>
      <c r="F10" s="4" t="s">
        <v>18</v>
      </c>
      <c r="G10" s="4" t="s">
        <v>19</v>
      </c>
      <c r="H10" s="4">
        <v>35.409999999999997</v>
      </c>
      <c r="I10" s="4">
        <v>64.069999999999993</v>
      </c>
      <c r="J10" s="4">
        <f>4+4+4+6</f>
        <v>18</v>
      </c>
      <c r="K10" s="5" t="s">
        <v>31</v>
      </c>
      <c r="L10" s="5"/>
      <c r="M10" s="5" t="s">
        <v>21</v>
      </c>
      <c r="N10" s="6">
        <f t="shared" si="0"/>
        <v>117.47999999999999</v>
      </c>
      <c r="O10" s="5" t="s">
        <v>112</v>
      </c>
      <c r="P10" s="17" t="s">
        <v>208</v>
      </c>
    </row>
    <row r="11" spans="1:16" ht="22.5" x14ac:dyDescent="0.25">
      <c r="A11" s="3">
        <v>9</v>
      </c>
      <c r="B11" s="4">
        <v>212228</v>
      </c>
      <c r="C11" s="4" t="s">
        <v>75</v>
      </c>
      <c r="D11" s="4" t="s">
        <v>68</v>
      </c>
      <c r="E11" s="4" t="s">
        <v>76</v>
      </c>
      <c r="F11" s="4" t="s">
        <v>18</v>
      </c>
      <c r="G11" s="4" t="s">
        <v>19</v>
      </c>
      <c r="H11" s="4">
        <v>37.700000000000003</v>
      </c>
      <c r="I11" s="4">
        <v>65.239999999999995</v>
      </c>
      <c r="J11" s="4">
        <v>12</v>
      </c>
      <c r="K11" s="5" t="s">
        <v>26</v>
      </c>
      <c r="L11" s="5" t="s">
        <v>26</v>
      </c>
      <c r="M11" s="5" t="s">
        <v>21</v>
      </c>
      <c r="N11" s="6">
        <f t="shared" si="0"/>
        <v>114.94</v>
      </c>
      <c r="O11" s="5" t="s">
        <v>77</v>
      </c>
      <c r="P11" s="17" t="s">
        <v>207</v>
      </c>
    </row>
    <row r="12" spans="1:16" ht="33.75" x14ac:dyDescent="0.25">
      <c r="A12" s="3">
        <v>10</v>
      </c>
      <c r="B12" s="4">
        <v>209389</v>
      </c>
      <c r="C12" s="4" t="s">
        <v>15</v>
      </c>
      <c r="D12" s="4" t="s">
        <v>16</v>
      </c>
      <c r="E12" s="4" t="s">
        <v>17</v>
      </c>
      <c r="F12" s="4" t="s">
        <v>18</v>
      </c>
      <c r="G12" s="4" t="s">
        <v>19</v>
      </c>
      <c r="H12" s="4">
        <v>40</v>
      </c>
      <c r="I12" s="4">
        <v>74.150000000000006</v>
      </c>
      <c r="J12" s="4"/>
      <c r="K12" s="5" t="s">
        <v>20</v>
      </c>
      <c r="L12" s="5"/>
      <c r="M12" s="5" t="s">
        <v>21</v>
      </c>
      <c r="N12" s="6">
        <f t="shared" si="0"/>
        <v>114.15</v>
      </c>
      <c r="O12" s="5" t="s">
        <v>22</v>
      </c>
      <c r="P12" s="17" t="s">
        <v>209</v>
      </c>
    </row>
    <row r="13" spans="1:16" ht="45" x14ac:dyDescent="0.25">
      <c r="A13" s="3">
        <v>11</v>
      </c>
      <c r="B13" s="4">
        <v>220285</v>
      </c>
      <c r="C13" s="4" t="s">
        <v>28</v>
      </c>
      <c r="D13" s="4" t="s">
        <v>29</v>
      </c>
      <c r="E13" s="4" t="s">
        <v>30</v>
      </c>
      <c r="F13" s="4" t="s">
        <v>18</v>
      </c>
      <c r="G13" s="4" t="s">
        <v>19</v>
      </c>
      <c r="H13" s="4">
        <v>35</v>
      </c>
      <c r="I13" s="4">
        <v>66.489999999999995</v>
      </c>
      <c r="J13" s="4">
        <f>4+4</f>
        <v>8</v>
      </c>
      <c r="K13" s="5" t="s">
        <v>31</v>
      </c>
      <c r="L13" s="5"/>
      <c r="M13" s="5" t="s">
        <v>21</v>
      </c>
      <c r="N13" s="6">
        <f t="shared" si="0"/>
        <v>109.49</v>
      </c>
      <c r="O13" s="5" t="s">
        <v>32</v>
      </c>
      <c r="P13" s="17" t="s">
        <v>211</v>
      </c>
    </row>
    <row r="14" spans="1:16" ht="33.75" x14ac:dyDescent="0.25">
      <c r="A14" s="3">
        <v>12</v>
      </c>
      <c r="B14" s="4">
        <v>211954</v>
      </c>
      <c r="C14" s="4" t="s">
        <v>40</v>
      </c>
      <c r="D14" s="4" t="s">
        <v>41</v>
      </c>
      <c r="E14" s="4" t="s">
        <v>42</v>
      </c>
      <c r="F14" s="4" t="s">
        <v>18</v>
      </c>
      <c r="G14" s="4" t="s">
        <v>19</v>
      </c>
      <c r="H14" s="4">
        <v>37.5</v>
      </c>
      <c r="I14" s="4">
        <v>57.95</v>
      </c>
      <c r="J14" s="4">
        <v>12</v>
      </c>
      <c r="K14" s="5" t="s">
        <v>26</v>
      </c>
      <c r="L14" s="5"/>
      <c r="M14" s="5" t="s">
        <v>21</v>
      </c>
      <c r="N14" s="6">
        <f t="shared" si="0"/>
        <v>107.45</v>
      </c>
      <c r="O14" s="5" t="s">
        <v>43</v>
      </c>
      <c r="P14" s="17" t="s">
        <v>216</v>
      </c>
    </row>
    <row r="15" spans="1:16" ht="22.5" x14ac:dyDescent="0.25">
      <c r="A15" s="3">
        <v>13</v>
      </c>
      <c r="B15" s="8">
        <v>197384</v>
      </c>
      <c r="C15" s="3" t="s">
        <v>87</v>
      </c>
      <c r="D15" s="3" t="s">
        <v>88</v>
      </c>
      <c r="E15" s="3" t="s">
        <v>89</v>
      </c>
      <c r="F15" s="4" t="s">
        <v>18</v>
      </c>
      <c r="G15" s="4" t="s">
        <v>19</v>
      </c>
      <c r="H15" s="4">
        <v>45</v>
      </c>
      <c r="I15" s="4">
        <v>49.98</v>
      </c>
      <c r="J15" s="4">
        <v>12</v>
      </c>
      <c r="K15" s="5"/>
      <c r="L15" s="5" t="s">
        <v>26</v>
      </c>
      <c r="M15" s="5" t="s">
        <v>21</v>
      </c>
      <c r="N15" s="6">
        <f t="shared" si="0"/>
        <v>106.97999999999999</v>
      </c>
      <c r="O15" s="5" t="s">
        <v>90</v>
      </c>
      <c r="P15" s="17" t="s">
        <v>212</v>
      </c>
    </row>
    <row r="16" spans="1:16" ht="24" x14ac:dyDescent="0.25">
      <c r="A16" s="3">
        <v>14</v>
      </c>
      <c r="B16" s="4">
        <v>212192</v>
      </c>
      <c r="C16" s="4" t="s">
        <v>67</v>
      </c>
      <c r="D16" s="4" t="s">
        <v>68</v>
      </c>
      <c r="E16" s="4" t="s">
        <v>69</v>
      </c>
      <c r="F16" s="4" t="s">
        <v>18</v>
      </c>
      <c r="G16" s="4" t="s">
        <v>19</v>
      </c>
      <c r="H16" s="4">
        <v>37.5</v>
      </c>
      <c r="I16" s="4">
        <v>67.489999999999995</v>
      </c>
      <c r="J16" s="4"/>
      <c r="K16" s="5" t="s">
        <v>26</v>
      </c>
      <c r="L16" s="5"/>
      <c r="M16" s="5" t="s">
        <v>21</v>
      </c>
      <c r="N16" s="6">
        <f t="shared" si="0"/>
        <v>104.99</v>
      </c>
      <c r="O16" s="5" t="s">
        <v>70</v>
      </c>
      <c r="P16" s="17" t="s">
        <v>210</v>
      </c>
    </row>
    <row r="17" spans="1:16" ht="33.75" x14ac:dyDescent="0.25">
      <c r="A17" s="3">
        <v>15</v>
      </c>
      <c r="B17" s="4">
        <v>201357</v>
      </c>
      <c r="C17" s="4" t="s">
        <v>33</v>
      </c>
      <c r="D17" s="4" t="s">
        <v>34</v>
      </c>
      <c r="E17" s="4" t="s">
        <v>35</v>
      </c>
      <c r="F17" s="4" t="s">
        <v>18</v>
      </c>
      <c r="G17" s="4" t="s">
        <v>19</v>
      </c>
      <c r="H17" s="4">
        <v>42.91</v>
      </c>
      <c r="I17" s="4">
        <v>53.26</v>
      </c>
      <c r="J17" s="4">
        <v>4</v>
      </c>
      <c r="K17" s="5" t="s">
        <v>26</v>
      </c>
      <c r="L17" s="5" t="s">
        <v>26</v>
      </c>
      <c r="M17" s="5" t="s">
        <v>21</v>
      </c>
      <c r="N17" s="6">
        <f t="shared" si="0"/>
        <v>100.16999999999999</v>
      </c>
      <c r="O17" s="5" t="s">
        <v>36</v>
      </c>
      <c r="P17" s="17" t="s">
        <v>212</v>
      </c>
    </row>
    <row r="18" spans="1:16" ht="22.5" x14ac:dyDescent="0.25">
      <c r="A18" s="3">
        <v>16</v>
      </c>
      <c r="B18" s="4">
        <v>209747</v>
      </c>
      <c r="C18" s="4" t="s">
        <v>103</v>
      </c>
      <c r="D18" s="4" t="s">
        <v>104</v>
      </c>
      <c r="E18" s="4" t="s">
        <v>105</v>
      </c>
      <c r="F18" s="4" t="s">
        <v>18</v>
      </c>
      <c r="G18" s="4" t="s">
        <v>19</v>
      </c>
      <c r="H18" s="4">
        <v>40</v>
      </c>
      <c r="I18" s="4">
        <v>47.76</v>
      </c>
      <c r="J18" s="4">
        <f>4+4</f>
        <v>8</v>
      </c>
      <c r="K18" s="5" t="s">
        <v>26</v>
      </c>
      <c r="L18" s="5" t="s">
        <v>26</v>
      </c>
      <c r="M18" s="5" t="s">
        <v>21</v>
      </c>
      <c r="N18" s="6">
        <f t="shared" si="0"/>
        <v>95.759999999999991</v>
      </c>
      <c r="O18" s="5" t="s">
        <v>106</v>
      </c>
      <c r="P18" s="17" t="s">
        <v>213</v>
      </c>
    </row>
    <row r="19" spans="1:16" ht="22.5" x14ac:dyDescent="0.25">
      <c r="A19" s="3">
        <v>17</v>
      </c>
      <c r="B19" s="4">
        <v>222474</v>
      </c>
      <c r="C19" s="4" t="s">
        <v>91</v>
      </c>
      <c r="D19" s="4" t="s">
        <v>68</v>
      </c>
      <c r="E19" s="4" t="s">
        <v>92</v>
      </c>
      <c r="F19" s="4" t="s">
        <v>18</v>
      </c>
      <c r="G19" s="4" t="s">
        <v>19</v>
      </c>
      <c r="H19" s="4">
        <v>37.08</v>
      </c>
      <c r="I19" s="4">
        <v>53.61</v>
      </c>
      <c r="J19" s="4">
        <v>4</v>
      </c>
      <c r="K19" s="5" t="s">
        <v>26</v>
      </c>
      <c r="L19" s="5" t="s">
        <v>26</v>
      </c>
      <c r="M19" s="5" t="s">
        <v>21</v>
      </c>
      <c r="N19" s="6">
        <f t="shared" si="0"/>
        <v>94.69</v>
      </c>
      <c r="O19" s="5" t="s">
        <v>93</v>
      </c>
      <c r="P19" s="17" t="s">
        <v>214</v>
      </c>
    </row>
    <row r="20" spans="1:16" ht="24" x14ac:dyDescent="0.25">
      <c r="A20" s="3">
        <v>18</v>
      </c>
      <c r="B20" s="4">
        <v>220455</v>
      </c>
      <c r="C20" s="4" t="s">
        <v>72</v>
      </c>
      <c r="D20" s="4" t="s">
        <v>59</v>
      </c>
      <c r="E20" s="4" t="s">
        <v>73</v>
      </c>
      <c r="F20" s="4" t="s">
        <v>18</v>
      </c>
      <c r="G20" s="4" t="s">
        <v>19</v>
      </c>
      <c r="H20" s="4">
        <v>35</v>
      </c>
      <c r="I20" s="4">
        <v>39.340000000000003</v>
      </c>
      <c r="J20" s="4">
        <v>8</v>
      </c>
      <c r="K20" s="5" t="s">
        <v>26</v>
      </c>
      <c r="L20" s="5" t="s">
        <v>26</v>
      </c>
      <c r="M20" s="5" t="s">
        <v>21</v>
      </c>
      <c r="N20" s="6">
        <f t="shared" si="0"/>
        <v>82.34</v>
      </c>
      <c r="O20" s="5" t="s">
        <v>74</v>
      </c>
      <c r="P20" s="17" t="s">
        <v>217</v>
      </c>
    </row>
    <row r="21" spans="1:16" ht="35.25" x14ac:dyDescent="0.25">
      <c r="A21" s="3">
        <v>19</v>
      </c>
      <c r="B21" s="8">
        <v>201835</v>
      </c>
      <c r="C21" s="3" t="s">
        <v>249</v>
      </c>
      <c r="D21" s="3" t="s">
        <v>250</v>
      </c>
      <c r="E21" s="3" t="s">
        <v>251</v>
      </c>
      <c r="F21" s="7" t="s">
        <v>48</v>
      </c>
      <c r="G21" s="7" t="s">
        <v>49</v>
      </c>
      <c r="H21" s="4">
        <v>19.5</v>
      </c>
      <c r="I21" s="4"/>
      <c r="J21" s="4">
        <v>23</v>
      </c>
      <c r="K21" s="5"/>
      <c r="L21" s="5" t="s">
        <v>26</v>
      </c>
      <c r="M21" s="5" t="s">
        <v>21</v>
      </c>
      <c r="N21" s="6">
        <f t="shared" si="0"/>
        <v>42.5</v>
      </c>
      <c r="O21" s="5" t="s">
        <v>259</v>
      </c>
      <c r="P21" s="17" t="s">
        <v>256</v>
      </c>
    </row>
    <row r="22" spans="1:16" ht="45" x14ac:dyDescent="0.25">
      <c r="A22" s="3">
        <v>20</v>
      </c>
      <c r="B22" s="4">
        <v>701854</v>
      </c>
      <c r="C22" s="4" t="s">
        <v>45</v>
      </c>
      <c r="D22" s="4" t="s">
        <v>46</v>
      </c>
      <c r="E22" s="4" t="s">
        <v>47</v>
      </c>
      <c r="F22" s="7" t="s">
        <v>48</v>
      </c>
      <c r="G22" s="7" t="s">
        <v>49</v>
      </c>
      <c r="H22" s="4">
        <v>13.25</v>
      </c>
      <c r="I22" s="4"/>
      <c r="J22" s="4">
        <v>23</v>
      </c>
      <c r="K22" s="5" t="s">
        <v>26</v>
      </c>
      <c r="L22" s="5" t="s">
        <v>26</v>
      </c>
      <c r="M22" s="5" t="s">
        <v>21</v>
      </c>
      <c r="N22" s="6">
        <f t="shared" si="0"/>
        <v>36.25</v>
      </c>
      <c r="O22" s="5" t="s">
        <v>50</v>
      </c>
      <c r="P22" s="17" t="s">
        <v>255</v>
      </c>
    </row>
    <row r="23" spans="1:16" ht="33.75" x14ac:dyDescent="0.25">
      <c r="A23" s="3">
        <v>21</v>
      </c>
      <c r="B23" s="8">
        <v>226606</v>
      </c>
      <c r="C23" s="3" t="s">
        <v>63</v>
      </c>
      <c r="D23" s="3" t="s">
        <v>64</v>
      </c>
      <c r="E23" s="10" t="s">
        <v>65</v>
      </c>
      <c r="F23" s="7" t="s">
        <v>48</v>
      </c>
      <c r="G23" s="7" t="s">
        <v>49</v>
      </c>
      <c r="H23" s="4">
        <v>16.375</v>
      </c>
      <c r="I23" s="4"/>
      <c r="J23" s="4">
        <v>15</v>
      </c>
      <c r="K23" s="5" t="s">
        <v>31</v>
      </c>
      <c r="L23" s="5"/>
      <c r="M23" s="5" t="s">
        <v>21</v>
      </c>
      <c r="N23" s="11">
        <f t="shared" si="0"/>
        <v>31.375</v>
      </c>
      <c r="O23" s="5" t="s">
        <v>66</v>
      </c>
      <c r="P23" s="17" t="s">
        <v>220</v>
      </c>
    </row>
    <row r="24" spans="1:16" ht="33.75" x14ac:dyDescent="0.25">
      <c r="A24" s="3">
        <v>22</v>
      </c>
      <c r="B24" s="4">
        <v>209550</v>
      </c>
      <c r="C24" s="4" t="s">
        <v>54</v>
      </c>
      <c r="D24" s="4" t="s">
        <v>55</v>
      </c>
      <c r="E24" s="4" t="s">
        <v>56</v>
      </c>
      <c r="F24" s="7" t="s">
        <v>48</v>
      </c>
      <c r="G24" s="7" t="s">
        <v>49</v>
      </c>
      <c r="H24" s="4">
        <v>19</v>
      </c>
      <c r="I24" s="4"/>
      <c r="J24" s="4">
        <v>9</v>
      </c>
      <c r="K24" s="5" t="s">
        <v>31</v>
      </c>
      <c r="L24" s="5" t="s">
        <v>31</v>
      </c>
      <c r="M24" s="5" t="s">
        <v>21</v>
      </c>
      <c r="N24" s="6">
        <f t="shared" si="0"/>
        <v>28</v>
      </c>
      <c r="O24" s="5" t="s">
        <v>57</v>
      </c>
      <c r="P24" s="17" t="s">
        <v>218</v>
      </c>
    </row>
    <row r="25" spans="1:16" ht="33.75" x14ac:dyDescent="0.25">
      <c r="A25" s="3">
        <v>23</v>
      </c>
      <c r="B25" s="4">
        <v>703525</v>
      </c>
      <c r="C25" s="4" t="s">
        <v>100</v>
      </c>
      <c r="D25" s="4" t="s">
        <v>59</v>
      </c>
      <c r="E25" s="4" t="s">
        <v>101</v>
      </c>
      <c r="F25" s="7" t="s">
        <v>48</v>
      </c>
      <c r="G25" s="7" t="s">
        <v>49</v>
      </c>
      <c r="H25" s="4">
        <v>12.625</v>
      </c>
      <c r="I25" s="4"/>
      <c r="J25" s="4">
        <v>15</v>
      </c>
      <c r="K25" s="5" t="s">
        <v>31</v>
      </c>
      <c r="L25" s="5" t="s">
        <v>31</v>
      </c>
      <c r="M25" s="5" t="s">
        <v>21</v>
      </c>
      <c r="N25" s="6">
        <f t="shared" si="0"/>
        <v>27.625</v>
      </c>
      <c r="O25" s="5" t="s">
        <v>102</v>
      </c>
      <c r="P25" s="17" t="s">
        <v>219</v>
      </c>
    </row>
    <row r="26" spans="1:16" ht="33.75" x14ac:dyDescent="0.25">
      <c r="A26" s="3">
        <v>24</v>
      </c>
      <c r="B26" s="4">
        <v>201606</v>
      </c>
      <c r="C26" s="4" t="s">
        <v>247</v>
      </c>
      <c r="D26" s="4" t="s">
        <v>53</v>
      </c>
      <c r="E26" s="4" t="s">
        <v>248</v>
      </c>
      <c r="F26" s="7" t="s">
        <v>48</v>
      </c>
      <c r="G26" s="7" t="s">
        <v>49</v>
      </c>
      <c r="H26" s="4">
        <v>23.75</v>
      </c>
      <c r="I26" s="4"/>
      <c r="J26" s="4"/>
      <c r="K26" s="5"/>
      <c r="L26" s="5"/>
      <c r="M26" s="5" t="s">
        <v>21</v>
      </c>
      <c r="N26" s="6">
        <f t="shared" si="0"/>
        <v>23.75</v>
      </c>
      <c r="O26" s="5" t="s">
        <v>252</v>
      </c>
      <c r="P26" s="17" t="s">
        <v>253</v>
      </c>
    </row>
    <row r="27" spans="1:16" ht="33.75" x14ac:dyDescent="0.25">
      <c r="A27" s="3">
        <v>25</v>
      </c>
      <c r="B27" s="4">
        <v>704675</v>
      </c>
      <c r="C27" s="4" t="s">
        <v>78</v>
      </c>
      <c r="D27" s="4" t="s">
        <v>79</v>
      </c>
      <c r="E27" s="4" t="s">
        <v>80</v>
      </c>
      <c r="F27" s="7" t="s">
        <v>48</v>
      </c>
      <c r="G27" s="7" t="s">
        <v>49</v>
      </c>
      <c r="H27" s="4">
        <v>7.8330000000000002</v>
      </c>
      <c r="I27" s="4"/>
      <c r="J27" s="4"/>
      <c r="K27" s="5" t="s">
        <v>31</v>
      </c>
      <c r="L27" s="5"/>
      <c r="M27" s="5" t="s">
        <v>21</v>
      </c>
      <c r="N27" s="6">
        <f t="shared" si="0"/>
        <v>7.8330000000000002</v>
      </c>
      <c r="O27" s="5" t="s">
        <v>81</v>
      </c>
      <c r="P27" s="17" t="s">
        <v>221</v>
      </c>
    </row>
  </sheetData>
  <autoFilter ref="A2:P27">
    <sortState ref="A3:P33">
      <sortCondition ref="F3:F33"/>
      <sortCondition ref="M3:M33"/>
      <sortCondition descending="1" ref="N3:N33"/>
    </sortState>
  </autoFilter>
  <mergeCells count="1">
    <mergeCell ref="A1:P1"/>
  </mergeCells>
  <pageMargins left="0.23622047244094491" right="0.23622047244094491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115" zoomScaleNormal="100" zoomScaleSheetLayoutView="115" workbookViewId="0">
      <selection activeCell="P28" sqref="P28"/>
    </sheetView>
  </sheetViews>
  <sheetFormatPr defaultColWidth="29.140625" defaultRowHeight="15" x14ac:dyDescent="0.25"/>
  <cols>
    <col min="1" max="1" width="3.7109375" bestFit="1" customWidth="1"/>
    <col min="2" max="2" width="6.140625" bestFit="1" customWidth="1"/>
    <col min="3" max="3" width="16.7109375" bestFit="1" customWidth="1"/>
    <col min="4" max="4" width="12.85546875" bestFit="1" customWidth="1"/>
    <col min="5" max="5" width="16.85546875" customWidth="1"/>
    <col min="6" max="6" width="9.140625" customWidth="1"/>
    <col min="7" max="7" width="6.28515625" customWidth="1"/>
    <col min="8" max="8" width="7.140625" customWidth="1"/>
    <col min="9" max="9" width="6.85546875" customWidth="1"/>
    <col min="10" max="10" width="6.7109375" customWidth="1"/>
    <col min="11" max="11" width="7" bestFit="1" customWidth="1"/>
    <col min="12" max="12" width="7.140625" bestFit="1" customWidth="1"/>
    <col min="13" max="13" width="7" customWidth="1"/>
    <col min="14" max="14" width="7.85546875" customWidth="1"/>
    <col min="15" max="15" width="26.5703125" customWidth="1"/>
    <col min="16" max="16" width="21.7109375" customWidth="1"/>
  </cols>
  <sheetData>
    <row r="1" spans="1:16" ht="38.25" customHeight="1" thickBot="1" x14ac:dyDescent="0.3">
      <c r="A1" s="19" t="s">
        <v>200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34.5" thickTop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115</v>
      </c>
    </row>
    <row r="3" spans="1:16" ht="22.5" x14ac:dyDescent="0.25">
      <c r="A3" s="3">
        <v>1</v>
      </c>
      <c r="B3" s="4">
        <v>191288</v>
      </c>
      <c r="C3" s="4" t="s">
        <v>161</v>
      </c>
      <c r="D3" s="4" t="s">
        <v>68</v>
      </c>
      <c r="E3" s="4" t="s">
        <v>162</v>
      </c>
      <c r="F3" s="4" t="s">
        <v>18</v>
      </c>
      <c r="G3" s="4" t="s">
        <v>19</v>
      </c>
      <c r="H3" s="8">
        <v>53.54</v>
      </c>
      <c r="I3" s="8">
        <v>123</v>
      </c>
      <c r="J3" s="4">
        <f>4</f>
        <v>4</v>
      </c>
      <c r="K3" s="5" t="s">
        <v>51</v>
      </c>
      <c r="L3" s="5" t="s">
        <v>51</v>
      </c>
      <c r="M3" s="5" t="s">
        <v>21</v>
      </c>
      <c r="N3" s="12">
        <f t="shared" ref="N3:N31" si="0">H3+I3+J3</f>
        <v>180.54</v>
      </c>
      <c r="O3" s="5" t="s">
        <v>195</v>
      </c>
      <c r="P3" s="13" t="s">
        <v>222</v>
      </c>
    </row>
    <row r="4" spans="1:16" ht="33.75" x14ac:dyDescent="0.25">
      <c r="A4" s="3">
        <v>2</v>
      </c>
      <c r="B4" s="4">
        <v>209046</v>
      </c>
      <c r="C4" s="4" t="s">
        <v>135</v>
      </c>
      <c r="D4" s="4" t="s">
        <v>68</v>
      </c>
      <c r="E4" s="4" t="s">
        <v>136</v>
      </c>
      <c r="F4" s="4" t="s">
        <v>18</v>
      </c>
      <c r="G4" s="4" t="s">
        <v>19</v>
      </c>
      <c r="H4" s="8">
        <v>41.45</v>
      </c>
      <c r="I4" s="8">
        <v>128.96</v>
      </c>
      <c r="J4" s="4">
        <f>4+4</f>
        <v>8</v>
      </c>
      <c r="K4" s="5"/>
      <c r="L4" s="5"/>
      <c r="M4" s="5" t="s">
        <v>21</v>
      </c>
      <c r="N4" s="12">
        <f t="shared" si="0"/>
        <v>178.41000000000003</v>
      </c>
      <c r="O4" s="5" t="s">
        <v>181</v>
      </c>
      <c r="P4" s="13" t="s">
        <v>223</v>
      </c>
    </row>
    <row r="5" spans="1:16" ht="22.5" x14ac:dyDescent="0.25">
      <c r="A5" s="3">
        <v>3</v>
      </c>
      <c r="B5" s="8">
        <v>205630</v>
      </c>
      <c r="C5" s="4" t="s">
        <v>175</v>
      </c>
      <c r="D5" s="4" t="s">
        <v>176</v>
      </c>
      <c r="E5" s="4" t="s">
        <v>177</v>
      </c>
      <c r="F5" s="4" t="s">
        <v>18</v>
      </c>
      <c r="G5" s="4" t="s">
        <v>19</v>
      </c>
      <c r="H5" s="8">
        <v>48.12</v>
      </c>
      <c r="I5" s="9">
        <v>107.32</v>
      </c>
      <c r="J5" s="4">
        <f>4+8</f>
        <v>12</v>
      </c>
      <c r="K5" s="5" t="s">
        <v>26</v>
      </c>
      <c r="L5" s="5" t="s">
        <v>26</v>
      </c>
      <c r="M5" s="5" t="s">
        <v>21</v>
      </c>
      <c r="N5" s="12">
        <f t="shared" si="0"/>
        <v>167.44</v>
      </c>
      <c r="O5" s="5" t="s">
        <v>199</v>
      </c>
      <c r="P5" s="13" t="s">
        <v>224</v>
      </c>
    </row>
    <row r="6" spans="1:16" ht="22.5" x14ac:dyDescent="0.25">
      <c r="A6" s="3">
        <v>4</v>
      </c>
      <c r="B6" s="4">
        <v>209090</v>
      </c>
      <c r="C6" s="4" t="s">
        <v>140</v>
      </c>
      <c r="D6" s="4" t="s">
        <v>141</v>
      </c>
      <c r="E6" s="4" t="s">
        <v>142</v>
      </c>
      <c r="F6" s="4" t="s">
        <v>18</v>
      </c>
      <c r="G6" s="4" t="s">
        <v>19</v>
      </c>
      <c r="H6" s="8">
        <v>42.7</v>
      </c>
      <c r="I6" s="8">
        <v>100.49</v>
      </c>
      <c r="J6" s="4">
        <f>4+8</f>
        <v>12</v>
      </c>
      <c r="K6" s="5" t="s">
        <v>26</v>
      </c>
      <c r="L6" s="5" t="s">
        <v>26</v>
      </c>
      <c r="M6" s="5" t="s">
        <v>21</v>
      </c>
      <c r="N6" s="12">
        <f t="shared" si="0"/>
        <v>155.19</v>
      </c>
      <c r="O6" s="5" t="s">
        <v>184</v>
      </c>
      <c r="P6" s="13" t="s">
        <v>225</v>
      </c>
    </row>
    <row r="7" spans="1:16" ht="45" x14ac:dyDescent="0.25">
      <c r="A7" s="3">
        <v>5</v>
      </c>
      <c r="B7" s="4">
        <v>200921</v>
      </c>
      <c r="C7" s="4" t="s">
        <v>166</v>
      </c>
      <c r="D7" s="4" t="s">
        <v>167</v>
      </c>
      <c r="E7" s="4" t="s">
        <v>168</v>
      </c>
      <c r="F7" s="4" t="s">
        <v>18</v>
      </c>
      <c r="G7" s="4" t="s">
        <v>19</v>
      </c>
      <c r="H7" s="8">
        <v>46.04</v>
      </c>
      <c r="I7" s="8">
        <v>103.71</v>
      </c>
      <c r="J7" s="4"/>
      <c r="K7" s="5" t="s">
        <v>31</v>
      </c>
      <c r="L7" s="5"/>
      <c r="M7" s="5" t="s">
        <v>21</v>
      </c>
      <c r="N7" s="12">
        <f t="shared" si="0"/>
        <v>149.75</v>
      </c>
      <c r="O7" s="5" t="s">
        <v>198</v>
      </c>
      <c r="P7" s="13" t="s">
        <v>226</v>
      </c>
    </row>
    <row r="8" spans="1:16" ht="45" x14ac:dyDescent="0.25">
      <c r="A8" s="3">
        <v>6</v>
      </c>
      <c r="B8" s="4">
        <v>205763</v>
      </c>
      <c r="C8" s="4" t="s">
        <v>156</v>
      </c>
      <c r="D8" s="4" t="s">
        <v>68</v>
      </c>
      <c r="E8" s="4" t="s">
        <v>157</v>
      </c>
      <c r="F8" s="4" t="s">
        <v>18</v>
      </c>
      <c r="G8" s="4" t="s">
        <v>19</v>
      </c>
      <c r="H8" s="8">
        <v>42.7</v>
      </c>
      <c r="I8" s="8">
        <v>100.99</v>
      </c>
      <c r="J8" s="4"/>
      <c r="K8" s="5"/>
      <c r="L8" s="5"/>
      <c r="M8" s="5" t="s">
        <v>21</v>
      </c>
      <c r="N8" s="12">
        <f t="shared" si="0"/>
        <v>143.69</v>
      </c>
      <c r="O8" s="5" t="s">
        <v>193</v>
      </c>
      <c r="P8" s="13" t="s">
        <v>257</v>
      </c>
    </row>
    <row r="9" spans="1:16" ht="24" x14ac:dyDescent="0.25">
      <c r="A9" s="3">
        <v>7</v>
      </c>
      <c r="B9" s="4">
        <v>205699</v>
      </c>
      <c r="C9" s="4" t="s">
        <v>139</v>
      </c>
      <c r="D9" s="4" t="s">
        <v>98</v>
      </c>
      <c r="E9" s="4" t="s">
        <v>129</v>
      </c>
      <c r="F9" s="4" t="s">
        <v>18</v>
      </c>
      <c r="G9" s="4" t="s">
        <v>19</v>
      </c>
      <c r="H9" s="8">
        <v>42.7</v>
      </c>
      <c r="I9" s="8">
        <v>79</v>
      </c>
      <c r="J9" s="4">
        <f>4+8</f>
        <v>12</v>
      </c>
      <c r="K9" s="5" t="s">
        <v>31</v>
      </c>
      <c r="L9" s="5" t="s">
        <v>31</v>
      </c>
      <c r="M9" s="5" t="s">
        <v>21</v>
      </c>
      <c r="N9" s="12">
        <f t="shared" si="0"/>
        <v>133.69999999999999</v>
      </c>
      <c r="O9" s="5" t="s">
        <v>183</v>
      </c>
      <c r="P9" s="13" t="s">
        <v>228</v>
      </c>
    </row>
    <row r="10" spans="1:16" ht="33.75" x14ac:dyDescent="0.25">
      <c r="A10" s="3">
        <v>8</v>
      </c>
      <c r="B10" s="4">
        <v>209205</v>
      </c>
      <c r="C10" s="4" t="s">
        <v>153</v>
      </c>
      <c r="D10" s="4" t="s">
        <v>154</v>
      </c>
      <c r="E10" s="4" t="s">
        <v>155</v>
      </c>
      <c r="F10" s="4" t="s">
        <v>18</v>
      </c>
      <c r="G10" s="4" t="s">
        <v>19</v>
      </c>
      <c r="H10" s="8">
        <v>40.83</v>
      </c>
      <c r="I10" s="8">
        <v>78.569999999999993</v>
      </c>
      <c r="J10" s="4">
        <f>4+8</f>
        <v>12</v>
      </c>
      <c r="K10" s="5"/>
      <c r="L10" s="5"/>
      <c r="M10" s="5" t="s">
        <v>21</v>
      </c>
      <c r="N10" s="12">
        <f t="shared" si="0"/>
        <v>131.39999999999998</v>
      </c>
      <c r="O10" s="5" t="s">
        <v>192</v>
      </c>
      <c r="P10" s="13" t="s">
        <v>229</v>
      </c>
    </row>
    <row r="11" spans="1:16" ht="22.5" x14ac:dyDescent="0.25">
      <c r="A11" s="3">
        <v>9</v>
      </c>
      <c r="B11" s="4">
        <v>190882</v>
      </c>
      <c r="C11" s="4" t="s">
        <v>144</v>
      </c>
      <c r="D11" s="4" t="s">
        <v>141</v>
      </c>
      <c r="E11" s="4" t="s">
        <v>145</v>
      </c>
      <c r="F11" s="15" t="s">
        <v>18</v>
      </c>
      <c r="G11" s="15" t="s">
        <v>19</v>
      </c>
      <c r="H11" s="8">
        <v>52.08</v>
      </c>
      <c r="I11" s="8">
        <v>59.31</v>
      </c>
      <c r="J11" s="4">
        <f>4+14</f>
        <v>18</v>
      </c>
      <c r="K11" s="5" t="s">
        <v>26</v>
      </c>
      <c r="L11" s="5"/>
      <c r="M11" s="5" t="s">
        <v>21</v>
      </c>
      <c r="N11" s="12">
        <f t="shared" si="0"/>
        <v>129.38999999999999</v>
      </c>
      <c r="O11" s="5" t="s">
        <v>189</v>
      </c>
      <c r="P11" s="13" t="s">
        <v>232</v>
      </c>
    </row>
    <row r="12" spans="1:16" ht="24" x14ac:dyDescent="0.25">
      <c r="A12" s="3">
        <v>10</v>
      </c>
      <c r="B12" s="4">
        <v>205364</v>
      </c>
      <c r="C12" s="4" t="s">
        <v>147</v>
      </c>
      <c r="D12" s="3" t="s">
        <v>148</v>
      </c>
      <c r="E12" s="4" t="s">
        <v>149</v>
      </c>
      <c r="F12" s="15" t="s">
        <v>18</v>
      </c>
      <c r="G12" s="15" t="s">
        <v>19</v>
      </c>
      <c r="H12" s="4">
        <v>43.95</v>
      </c>
      <c r="I12" s="4">
        <v>53.5</v>
      </c>
      <c r="J12" s="4">
        <f>4+14</f>
        <v>18</v>
      </c>
      <c r="K12" s="5" t="s">
        <v>26</v>
      </c>
      <c r="L12" s="5" t="s">
        <v>26</v>
      </c>
      <c r="M12" s="5" t="s">
        <v>21</v>
      </c>
      <c r="N12" s="12">
        <f t="shared" si="0"/>
        <v>115.45</v>
      </c>
      <c r="O12" s="5" t="s">
        <v>190</v>
      </c>
      <c r="P12" s="13" t="s">
        <v>227</v>
      </c>
    </row>
    <row r="13" spans="1:16" ht="24" x14ac:dyDescent="0.25">
      <c r="A13" s="3">
        <v>11</v>
      </c>
      <c r="B13" s="4">
        <v>199781</v>
      </c>
      <c r="C13" s="4" t="s">
        <v>132</v>
      </c>
      <c r="D13" s="4" t="s">
        <v>53</v>
      </c>
      <c r="E13" s="4" t="s">
        <v>99</v>
      </c>
      <c r="F13" s="4" t="s">
        <v>18</v>
      </c>
      <c r="G13" s="4" t="s">
        <v>19</v>
      </c>
      <c r="H13" s="8">
        <v>45</v>
      </c>
      <c r="I13" s="8">
        <v>49.9</v>
      </c>
      <c r="J13" s="4">
        <f>4+8</f>
        <v>12</v>
      </c>
      <c r="K13" s="5" t="s">
        <v>20</v>
      </c>
      <c r="L13" s="5"/>
      <c r="M13" s="5" t="s">
        <v>21</v>
      </c>
      <c r="N13" s="12">
        <f t="shared" si="0"/>
        <v>106.9</v>
      </c>
      <c r="O13" s="5" t="s">
        <v>180</v>
      </c>
      <c r="P13" s="13" t="s">
        <v>233</v>
      </c>
    </row>
    <row r="14" spans="1:16" ht="24" x14ac:dyDescent="0.25">
      <c r="A14" s="3">
        <v>12</v>
      </c>
      <c r="B14" s="4">
        <v>200836</v>
      </c>
      <c r="C14" s="4" t="s">
        <v>150</v>
      </c>
      <c r="D14" s="4" t="s">
        <v>151</v>
      </c>
      <c r="E14" s="4" t="s">
        <v>92</v>
      </c>
      <c r="F14" s="16" t="s">
        <v>122</v>
      </c>
      <c r="G14" s="16" t="s">
        <v>49</v>
      </c>
      <c r="H14" s="8">
        <v>47.08</v>
      </c>
      <c r="I14" s="8">
        <v>88.04</v>
      </c>
      <c r="J14" s="4">
        <f>4+8</f>
        <v>12</v>
      </c>
      <c r="K14" s="5" t="s">
        <v>26</v>
      </c>
      <c r="L14" s="5" t="s">
        <v>26</v>
      </c>
      <c r="M14" s="5" t="s">
        <v>21</v>
      </c>
      <c r="N14" s="12">
        <f t="shared" si="0"/>
        <v>147.12</v>
      </c>
      <c r="O14" s="5" t="s">
        <v>191</v>
      </c>
      <c r="P14" s="4" t="s">
        <v>237</v>
      </c>
    </row>
    <row r="15" spans="1:16" ht="24" x14ac:dyDescent="0.25">
      <c r="A15" s="3">
        <v>13</v>
      </c>
      <c r="B15" s="8">
        <v>178310</v>
      </c>
      <c r="C15" s="3" t="s">
        <v>130</v>
      </c>
      <c r="D15" s="3" t="s">
        <v>131</v>
      </c>
      <c r="E15" s="3" t="s">
        <v>62</v>
      </c>
      <c r="F15" s="16" t="s">
        <v>122</v>
      </c>
      <c r="G15" s="16" t="s">
        <v>49</v>
      </c>
      <c r="H15" s="14">
        <v>61.87</v>
      </c>
      <c r="I15" s="14">
        <v>66</v>
      </c>
      <c r="J15" s="14">
        <v>18</v>
      </c>
      <c r="K15" s="5" t="s">
        <v>26</v>
      </c>
      <c r="L15" s="5" t="s">
        <v>26</v>
      </c>
      <c r="M15" s="5" t="s">
        <v>21</v>
      </c>
      <c r="N15" s="12">
        <f t="shared" si="0"/>
        <v>145.87</v>
      </c>
      <c r="O15" s="5" t="s">
        <v>231</v>
      </c>
      <c r="P15" s="13" t="s">
        <v>242</v>
      </c>
    </row>
    <row r="16" spans="1:16" ht="24" x14ac:dyDescent="0.25">
      <c r="A16" s="3">
        <v>14</v>
      </c>
      <c r="B16" s="4">
        <v>209062</v>
      </c>
      <c r="C16" s="4" t="s">
        <v>137</v>
      </c>
      <c r="D16" s="4" t="s">
        <v>138</v>
      </c>
      <c r="E16" s="4" t="s">
        <v>35</v>
      </c>
      <c r="F16" s="16" t="s">
        <v>122</v>
      </c>
      <c r="G16" s="16" t="s">
        <v>49</v>
      </c>
      <c r="H16" s="8">
        <v>49.79</v>
      </c>
      <c r="I16" s="8">
        <v>85.4</v>
      </c>
      <c r="J16" s="4">
        <f>4</f>
        <v>4</v>
      </c>
      <c r="K16" s="5" t="s">
        <v>26</v>
      </c>
      <c r="L16" s="5" t="s">
        <v>26</v>
      </c>
      <c r="M16" s="5" t="s">
        <v>21</v>
      </c>
      <c r="N16" s="12">
        <f t="shared" si="0"/>
        <v>139.19</v>
      </c>
      <c r="O16" s="5" t="s">
        <v>182</v>
      </c>
      <c r="P16" s="13" t="s">
        <v>243</v>
      </c>
    </row>
    <row r="17" spans="1:16" ht="33.75" x14ac:dyDescent="0.25">
      <c r="A17" s="3">
        <v>15</v>
      </c>
      <c r="B17" s="8">
        <v>209241</v>
      </c>
      <c r="C17" s="4" t="s">
        <v>165</v>
      </c>
      <c r="D17" s="4" t="s">
        <v>141</v>
      </c>
      <c r="E17" s="4" t="s">
        <v>44</v>
      </c>
      <c r="F17" s="16" t="s">
        <v>122</v>
      </c>
      <c r="G17" s="16" t="s">
        <v>49</v>
      </c>
      <c r="H17" s="8">
        <v>41.87</v>
      </c>
      <c r="I17" s="8">
        <v>90.09</v>
      </c>
      <c r="J17" s="4">
        <f>4</f>
        <v>4</v>
      </c>
      <c r="K17" s="5" t="s">
        <v>26</v>
      </c>
      <c r="L17" s="5"/>
      <c r="M17" s="5" t="s">
        <v>21</v>
      </c>
      <c r="N17" s="12">
        <f t="shared" si="0"/>
        <v>135.96</v>
      </c>
      <c r="O17" s="5" t="s">
        <v>197</v>
      </c>
      <c r="P17" s="13" t="s">
        <v>246</v>
      </c>
    </row>
    <row r="18" spans="1:16" ht="24" x14ac:dyDescent="0.25">
      <c r="A18" s="3">
        <v>16</v>
      </c>
      <c r="B18" s="8">
        <v>208993</v>
      </c>
      <c r="C18" s="4" t="s">
        <v>125</v>
      </c>
      <c r="D18" s="4" t="s">
        <v>52</v>
      </c>
      <c r="E18" s="3" t="s">
        <v>126</v>
      </c>
      <c r="F18" s="16" t="s">
        <v>122</v>
      </c>
      <c r="G18" s="16" t="s">
        <v>49</v>
      </c>
      <c r="H18" s="14">
        <v>41.87</v>
      </c>
      <c r="I18" s="14">
        <v>80.08</v>
      </c>
      <c r="J18" s="14">
        <v>12</v>
      </c>
      <c r="K18" s="5"/>
      <c r="L18" s="5"/>
      <c r="M18" s="5" t="s">
        <v>21</v>
      </c>
      <c r="N18" s="12">
        <f t="shared" si="0"/>
        <v>133.94999999999999</v>
      </c>
      <c r="O18" s="5"/>
      <c r="P18" s="13" t="s">
        <v>241</v>
      </c>
    </row>
    <row r="19" spans="1:16" ht="56.25" x14ac:dyDescent="0.25">
      <c r="A19" s="3">
        <v>17</v>
      </c>
      <c r="B19" s="4">
        <v>205303</v>
      </c>
      <c r="C19" s="4" t="s">
        <v>143</v>
      </c>
      <c r="D19" s="4" t="s">
        <v>141</v>
      </c>
      <c r="E19" s="3" t="s">
        <v>89</v>
      </c>
      <c r="F19" s="16" t="s">
        <v>122</v>
      </c>
      <c r="G19" s="16" t="s">
        <v>49</v>
      </c>
      <c r="H19" s="8">
        <v>44.37</v>
      </c>
      <c r="I19" s="8">
        <v>76.83</v>
      </c>
      <c r="J19" s="4">
        <f>4+8</f>
        <v>12</v>
      </c>
      <c r="K19" s="5" t="s">
        <v>26</v>
      </c>
      <c r="L19" s="5"/>
      <c r="M19" s="5" t="s">
        <v>21</v>
      </c>
      <c r="N19" s="12">
        <f t="shared" si="0"/>
        <v>133.19999999999999</v>
      </c>
      <c r="O19" s="5" t="s">
        <v>185</v>
      </c>
      <c r="P19" s="13" t="s">
        <v>234</v>
      </c>
    </row>
    <row r="20" spans="1:16" ht="24" x14ac:dyDescent="0.25">
      <c r="A20" s="3">
        <v>18</v>
      </c>
      <c r="B20" s="8">
        <v>211073</v>
      </c>
      <c r="C20" s="3" t="s">
        <v>169</v>
      </c>
      <c r="D20" s="3" t="s">
        <v>110</v>
      </c>
      <c r="E20" s="3" t="s">
        <v>129</v>
      </c>
      <c r="F20" s="16" t="s">
        <v>122</v>
      </c>
      <c r="G20" s="16" t="s">
        <v>49</v>
      </c>
      <c r="H20" s="14">
        <v>40</v>
      </c>
      <c r="I20" s="14">
        <v>80.900000000000006</v>
      </c>
      <c r="J20" s="14">
        <v>12</v>
      </c>
      <c r="K20" s="5"/>
      <c r="L20" s="5"/>
      <c r="M20" s="5" t="s">
        <v>21</v>
      </c>
      <c r="N20" s="12">
        <f t="shared" si="0"/>
        <v>132.9</v>
      </c>
      <c r="O20" s="5"/>
      <c r="P20" s="13" t="s">
        <v>238</v>
      </c>
    </row>
    <row r="21" spans="1:16" ht="24" x14ac:dyDescent="0.25">
      <c r="A21" s="3">
        <v>19</v>
      </c>
      <c r="B21" s="8">
        <v>209006</v>
      </c>
      <c r="C21" s="3" t="s">
        <v>127</v>
      </c>
      <c r="D21" s="3" t="s">
        <v>128</v>
      </c>
      <c r="E21" s="3" t="s">
        <v>129</v>
      </c>
      <c r="F21" s="16" t="s">
        <v>122</v>
      </c>
      <c r="G21" s="16" t="s">
        <v>49</v>
      </c>
      <c r="H21" s="14">
        <v>41.66</v>
      </c>
      <c r="I21" s="14">
        <v>71.819999999999993</v>
      </c>
      <c r="J21" s="14">
        <v>8</v>
      </c>
      <c r="K21" s="5" t="s">
        <v>31</v>
      </c>
      <c r="L21" s="5"/>
      <c r="M21" s="5" t="s">
        <v>21</v>
      </c>
      <c r="N21" s="12">
        <f t="shared" si="0"/>
        <v>121.47999999999999</v>
      </c>
      <c r="O21" s="5"/>
      <c r="P21" s="13" t="s">
        <v>238</v>
      </c>
    </row>
    <row r="22" spans="1:16" ht="24" x14ac:dyDescent="0.25">
      <c r="A22" s="3">
        <v>20</v>
      </c>
      <c r="B22" s="8">
        <v>209160</v>
      </c>
      <c r="C22" s="3" t="s">
        <v>152</v>
      </c>
      <c r="D22" s="3" t="s">
        <v>86</v>
      </c>
      <c r="E22" s="3" t="s">
        <v>69</v>
      </c>
      <c r="F22" s="16" t="s">
        <v>122</v>
      </c>
      <c r="G22" s="16" t="s">
        <v>49</v>
      </c>
      <c r="H22" s="14">
        <v>42.5</v>
      </c>
      <c r="I22" s="14">
        <v>59.08</v>
      </c>
      <c r="J22" s="14">
        <v>18</v>
      </c>
      <c r="K22" s="5"/>
      <c r="L22" s="5"/>
      <c r="M22" s="5" t="s">
        <v>21</v>
      </c>
      <c r="N22" s="12">
        <f t="shared" si="0"/>
        <v>119.58</v>
      </c>
      <c r="O22" s="5"/>
      <c r="P22" s="13" t="s">
        <v>244</v>
      </c>
    </row>
    <row r="23" spans="1:16" ht="56.25" x14ac:dyDescent="0.25">
      <c r="A23" s="3">
        <v>21</v>
      </c>
      <c r="B23" s="8">
        <v>205095</v>
      </c>
      <c r="C23" s="15" t="s">
        <v>123</v>
      </c>
      <c r="D23" s="4" t="s">
        <v>124</v>
      </c>
      <c r="E23" s="3" t="s">
        <v>92</v>
      </c>
      <c r="F23" s="16" t="s">
        <v>122</v>
      </c>
      <c r="G23" s="16" t="s">
        <v>49</v>
      </c>
      <c r="H23" s="4">
        <v>46.25</v>
      </c>
      <c r="I23" s="4">
        <v>64.92</v>
      </c>
      <c r="J23" s="4">
        <v>4</v>
      </c>
      <c r="K23" s="5"/>
      <c r="L23" s="5"/>
      <c r="M23" s="5" t="s">
        <v>21</v>
      </c>
      <c r="N23" s="12">
        <f t="shared" si="0"/>
        <v>115.17</v>
      </c>
      <c r="O23" s="5" t="s">
        <v>179</v>
      </c>
      <c r="P23" s="13" t="s">
        <v>258</v>
      </c>
    </row>
    <row r="24" spans="1:16" ht="24" x14ac:dyDescent="0.25">
      <c r="A24" s="3">
        <v>22</v>
      </c>
      <c r="B24" s="8">
        <v>210815</v>
      </c>
      <c r="C24" s="3" t="s">
        <v>133</v>
      </c>
      <c r="D24" s="3" t="s">
        <v>134</v>
      </c>
      <c r="E24" s="3" t="s">
        <v>69</v>
      </c>
      <c r="F24" s="16" t="s">
        <v>122</v>
      </c>
      <c r="G24" s="16" t="s">
        <v>49</v>
      </c>
      <c r="H24" s="14">
        <v>40.200000000000003</v>
      </c>
      <c r="I24" s="14">
        <v>63.35</v>
      </c>
      <c r="J24" s="14">
        <v>4</v>
      </c>
      <c r="K24" s="5"/>
      <c r="L24" s="5"/>
      <c r="M24" s="5" t="s">
        <v>21</v>
      </c>
      <c r="N24" s="12">
        <f t="shared" si="0"/>
        <v>107.55000000000001</v>
      </c>
      <c r="O24" s="5"/>
      <c r="P24" s="13" t="s">
        <v>244</v>
      </c>
    </row>
    <row r="25" spans="1:16" ht="22.5" x14ac:dyDescent="0.25">
      <c r="A25" s="3">
        <v>23</v>
      </c>
      <c r="B25" s="8">
        <v>205079</v>
      </c>
      <c r="C25" s="15" t="s">
        <v>120</v>
      </c>
      <c r="D25" s="4" t="s">
        <v>121</v>
      </c>
      <c r="E25" s="3" t="s">
        <v>92</v>
      </c>
      <c r="F25" s="16" t="s">
        <v>122</v>
      </c>
      <c r="G25" s="16" t="s">
        <v>49</v>
      </c>
      <c r="H25" s="4">
        <v>43.12</v>
      </c>
      <c r="I25" s="4">
        <v>63.64</v>
      </c>
      <c r="J25" s="4"/>
      <c r="K25" s="5" t="s">
        <v>26</v>
      </c>
      <c r="L25" s="5"/>
      <c r="M25" s="5" t="s">
        <v>21</v>
      </c>
      <c r="N25" s="12">
        <f t="shared" si="0"/>
        <v>106.75999999999999</v>
      </c>
      <c r="O25" s="5" t="s">
        <v>178</v>
      </c>
      <c r="P25" s="13" t="s">
        <v>215</v>
      </c>
    </row>
    <row r="26" spans="1:16" ht="24" x14ac:dyDescent="0.25">
      <c r="A26" s="3">
        <v>24</v>
      </c>
      <c r="B26" s="8">
        <v>209277</v>
      </c>
      <c r="C26" s="3" t="s">
        <v>170</v>
      </c>
      <c r="D26" s="3" t="s">
        <v>110</v>
      </c>
      <c r="E26" s="3" t="s">
        <v>171</v>
      </c>
      <c r="F26" s="16" t="s">
        <v>122</v>
      </c>
      <c r="G26" s="16" t="s">
        <v>49</v>
      </c>
      <c r="H26" s="14">
        <v>33.950000000000003</v>
      </c>
      <c r="I26" s="14">
        <v>48.79</v>
      </c>
      <c r="J26" s="14">
        <v>12</v>
      </c>
      <c r="K26" s="5"/>
      <c r="L26" s="5"/>
      <c r="M26" s="5" t="s">
        <v>21</v>
      </c>
      <c r="N26" s="12">
        <f t="shared" si="0"/>
        <v>94.740000000000009</v>
      </c>
      <c r="O26" s="5"/>
      <c r="P26" s="13" t="s">
        <v>245</v>
      </c>
    </row>
    <row r="27" spans="1:16" ht="33.75" x14ac:dyDescent="0.25">
      <c r="A27" s="3">
        <v>25</v>
      </c>
      <c r="B27" s="8">
        <v>190987</v>
      </c>
      <c r="C27" s="4" t="s">
        <v>163</v>
      </c>
      <c r="D27" s="4" t="s">
        <v>131</v>
      </c>
      <c r="E27" s="4" t="s">
        <v>99</v>
      </c>
      <c r="F27" s="16" t="s">
        <v>122</v>
      </c>
      <c r="G27" s="16" t="s">
        <v>49</v>
      </c>
      <c r="H27" s="8">
        <v>53.95</v>
      </c>
      <c r="I27" s="8">
        <v>60.75</v>
      </c>
      <c r="J27" s="4">
        <f>4+21</f>
        <v>25</v>
      </c>
      <c r="K27" s="5" t="s">
        <v>26</v>
      </c>
      <c r="L27" s="5" t="s">
        <v>26</v>
      </c>
      <c r="M27" s="12" t="s">
        <v>164</v>
      </c>
      <c r="N27" s="12">
        <f t="shared" si="0"/>
        <v>139.69999999999999</v>
      </c>
      <c r="O27" s="5" t="s">
        <v>196</v>
      </c>
      <c r="P27" s="13" t="s">
        <v>239</v>
      </c>
    </row>
    <row r="28" spans="1:16" ht="22.5" x14ac:dyDescent="0.25">
      <c r="A28" s="3">
        <v>26</v>
      </c>
      <c r="B28" s="4">
        <v>215995</v>
      </c>
      <c r="C28" s="4" t="s">
        <v>117</v>
      </c>
      <c r="D28" s="4" t="s">
        <v>118</v>
      </c>
      <c r="E28" s="3" t="s">
        <v>119</v>
      </c>
      <c r="F28" s="7" t="s">
        <v>48</v>
      </c>
      <c r="G28" s="7" t="s">
        <v>49</v>
      </c>
      <c r="H28" s="14">
        <v>17.5</v>
      </c>
      <c r="I28" s="14"/>
      <c r="J28" s="14">
        <v>15</v>
      </c>
      <c r="K28" s="5" t="s">
        <v>26</v>
      </c>
      <c r="L28" s="5"/>
      <c r="M28" s="12" t="s">
        <v>85</v>
      </c>
      <c r="N28" s="12">
        <f t="shared" si="0"/>
        <v>32.5</v>
      </c>
      <c r="O28" s="5"/>
      <c r="P28" s="13" t="s">
        <v>235</v>
      </c>
    </row>
    <row r="29" spans="1:16" ht="22.5" x14ac:dyDescent="0.25">
      <c r="A29" s="3">
        <v>27</v>
      </c>
      <c r="B29" s="8">
        <v>216923</v>
      </c>
      <c r="C29" s="3" t="s">
        <v>172</v>
      </c>
      <c r="D29" s="3" t="s">
        <v>173</v>
      </c>
      <c r="E29" s="3" t="s">
        <v>174</v>
      </c>
      <c r="F29" s="7" t="s">
        <v>48</v>
      </c>
      <c r="G29" s="7" t="s">
        <v>49</v>
      </c>
      <c r="H29" s="14">
        <v>17.375</v>
      </c>
      <c r="I29" s="14"/>
      <c r="J29" s="14">
        <v>33</v>
      </c>
      <c r="K29" s="5" t="s">
        <v>26</v>
      </c>
      <c r="L29" s="5" t="s">
        <v>26</v>
      </c>
      <c r="M29" s="5" t="s">
        <v>21</v>
      </c>
      <c r="N29" s="12">
        <f t="shared" si="0"/>
        <v>50.375</v>
      </c>
      <c r="O29" s="5"/>
      <c r="P29" s="13" t="s">
        <v>240</v>
      </c>
    </row>
    <row r="30" spans="1:16" ht="33.75" x14ac:dyDescent="0.25">
      <c r="A30" s="3">
        <v>28</v>
      </c>
      <c r="B30" s="4">
        <v>216202</v>
      </c>
      <c r="C30" s="4" t="s">
        <v>158</v>
      </c>
      <c r="D30" s="4" t="s">
        <v>159</v>
      </c>
      <c r="E30" s="4" t="s">
        <v>160</v>
      </c>
      <c r="F30" s="7" t="s">
        <v>48</v>
      </c>
      <c r="G30" s="7" t="s">
        <v>49</v>
      </c>
      <c r="H30" s="8">
        <v>17.5</v>
      </c>
      <c r="I30" s="8"/>
      <c r="J30" s="4">
        <v>15</v>
      </c>
      <c r="K30" s="5" t="s">
        <v>51</v>
      </c>
      <c r="L30" s="5" t="s">
        <v>26</v>
      </c>
      <c r="M30" s="5" t="s">
        <v>21</v>
      </c>
      <c r="N30" s="12">
        <f t="shared" si="0"/>
        <v>32.5</v>
      </c>
      <c r="O30" s="5" t="s">
        <v>194</v>
      </c>
      <c r="P30" s="13" t="s">
        <v>236</v>
      </c>
    </row>
    <row r="31" spans="1:16" ht="46.5" x14ac:dyDescent="0.25">
      <c r="A31" s="3">
        <v>29</v>
      </c>
      <c r="B31" s="4">
        <v>211496</v>
      </c>
      <c r="C31" s="4" t="s">
        <v>186</v>
      </c>
      <c r="D31" s="3" t="s">
        <v>146</v>
      </c>
      <c r="E31" s="3" t="s">
        <v>187</v>
      </c>
      <c r="F31" s="7" t="s">
        <v>48</v>
      </c>
      <c r="G31" s="7" t="s">
        <v>49</v>
      </c>
      <c r="H31" s="8">
        <v>18.625</v>
      </c>
      <c r="I31" s="8"/>
      <c r="J31" s="4">
        <v>9</v>
      </c>
      <c r="K31" s="5" t="s">
        <v>31</v>
      </c>
      <c r="L31" s="5"/>
      <c r="M31" s="5" t="s">
        <v>21</v>
      </c>
      <c r="N31" s="12">
        <f t="shared" si="0"/>
        <v>27.625</v>
      </c>
      <c r="O31" s="5" t="s">
        <v>188</v>
      </c>
      <c r="P31" s="13" t="s">
        <v>230</v>
      </c>
    </row>
  </sheetData>
  <autoFilter ref="A2:P31">
    <sortState ref="A3:P35">
      <sortCondition ref="F3:F35"/>
      <sortCondition ref="M3:M35"/>
      <sortCondition descending="1" ref="N3:N35"/>
    </sortState>
  </autoFilter>
  <mergeCells count="1">
    <mergeCell ref="A1:P1"/>
  </mergeCells>
  <pageMargins left="0.23622047244094491" right="0.23622047244094491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ΠΕ02</vt:lpstr>
      <vt:lpstr>ΠΕ86</vt:lpstr>
      <vt:lpstr>ΠΕ02!Print_Titles</vt:lpstr>
      <vt:lpstr>ΠΕ86!Print_Titles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Αλεξίκας</dc:creator>
  <cp:lastModifiedBy>Αλεξίκας</cp:lastModifiedBy>
  <cp:lastPrinted>2021-08-24T09:55:54Z</cp:lastPrinted>
  <dcterms:created xsi:type="dcterms:W3CDTF">2021-08-24T09:33:07Z</dcterms:created>
  <dcterms:modified xsi:type="dcterms:W3CDTF">2021-08-30T08:13:25Z</dcterms:modified>
</cp:coreProperties>
</file>